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S:\Allgemein\01_QM-System APV-Zertifizierungs GmbH\A_Vorgaben\09_Anforderungen an Prozesse\PA_Produktzertifizierung AZAV\"/>
    </mc:Choice>
  </mc:AlternateContent>
  <xr:revisionPtr revIDLastSave="0" documentId="13_ncr:1_{BB41A4A9-8792-4847-845C-D31064A48C5F}" xr6:coauthVersionLast="47" xr6:coauthVersionMax="47" xr10:uidLastSave="{00000000-0000-0000-0000-000000000000}"/>
  <bookViews>
    <workbookView xWindow="-108" yWindow="-108" windowWidth="30936" windowHeight="16776" xr2:uid="{00000000-000D-0000-FFFF-FFFF00000000}"/>
  </bookViews>
  <sheets>
    <sheet name="Kalkulation allg." sheetId="1" r:id="rId1"/>
    <sheet name="Anmerkungen  Durchschnittswerte" sheetId="6" r:id="rId2"/>
    <sheet name="Fahrschulkalkulation" sheetId="3" r:id="rId3"/>
    <sheet name="Gemeinkosten" sheetId="4" r:id="rId4"/>
    <sheet name="asynchrone Kosten" sheetId="8" r:id="rId5"/>
    <sheet name="Tabelle2" sheetId="7" state="hidden" r:id="rId6"/>
  </sheets>
  <definedNames>
    <definedName name="_xlnm.Print_Area" localSheetId="0">'Kalkulation allg.'!$A$1:$M$129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0" i="1" l="1"/>
  <c r="K14" i="1"/>
  <c r="J14" i="1"/>
  <c r="K49" i="3"/>
  <c r="K50" i="3"/>
  <c r="K147" i="3"/>
  <c r="K146" i="3"/>
  <c r="K135" i="3"/>
  <c r="K134" i="3"/>
  <c r="K133" i="3"/>
  <c r="K136" i="3" s="1"/>
  <c r="E139" i="3" s="1"/>
  <c r="K117" i="3"/>
  <c r="K116" i="3"/>
  <c r="K115" i="3"/>
  <c r="K114" i="3"/>
  <c r="K113" i="3"/>
  <c r="K112" i="3"/>
  <c r="K111" i="3"/>
  <c r="K109" i="3"/>
  <c r="K105" i="3"/>
  <c r="K104" i="3"/>
  <c r="K101" i="3"/>
  <c r="K99" i="3"/>
  <c r="K97" i="3"/>
  <c r="K90" i="3"/>
  <c r="K89" i="3"/>
  <c r="K88" i="3"/>
  <c r="K87" i="3"/>
  <c r="K86" i="3"/>
  <c r="K85" i="3"/>
  <c r="K84" i="3"/>
  <c r="K83" i="3"/>
  <c r="K82" i="3"/>
  <c r="K81" i="3"/>
  <c r="K80" i="3"/>
  <c r="K79" i="3"/>
  <c r="K78" i="3"/>
  <c r="K77" i="3"/>
  <c r="K70" i="3"/>
  <c r="K69" i="3"/>
  <c r="K72" i="3" s="1"/>
  <c r="G59" i="3"/>
  <c r="G62" i="3" s="1"/>
  <c r="K62" i="3" s="1"/>
  <c r="G53" i="3"/>
  <c r="K11" i="3" s="1"/>
  <c r="K52" i="3"/>
  <c r="K51" i="3"/>
  <c r="K48" i="3"/>
  <c r="K47" i="3"/>
  <c r="K46" i="3"/>
  <c r="K45" i="3"/>
  <c r="K44" i="3"/>
  <c r="K43" i="3"/>
  <c r="K42" i="3"/>
  <c r="K41" i="3"/>
  <c r="K35" i="3"/>
  <c r="G34" i="3"/>
  <c r="I35" i="3" s="1"/>
  <c r="K33" i="3"/>
  <c r="K32" i="3"/>
  <c r="K31" i="3"/>
  <c r="K30" i="3"/>
  <c r="K29" i="3"/>
  <c r="K28" i="3"/>
  <c r="K24" i="3"/>
  <c r="K23" i="3"/>
  <c r="K13" i="3"/>
  <c r="J13" i="3"/>
  <c r="K59" i="3" s="1"/>
  <c r="I12" i="3"/>
  <c r="I14" i="3" s="1"/>
  <c r="I69" i="3" s="1"/>
  <c r="H12" i="3"/>
  <c r="H14" i="3" s="1"/>
  <c r="J14" i="3" s="1"/>
  <c r="J11" i="3"/>
  <c r="J10" i="3"/>
  <c r="G12" i="3"/>
  <c r="G14" i="3" s="1"/>
  <c r="K100" i="3" l="1"/>
  <c r="G95" i="3"/>
  <c r="K95" i="3" s="1"/>
  <c r="K106" i="3" s="1"/>
  <c r="K91" i="3"/>
  <c r="K92" i="3" s="1"/>
  <c r="K37" i="3"/>
  <c r="K36" i="3" s="1"/>
  <c r="J69" i="3"/>
  <c r="J70" i="3"/>
  <c r="K71" i="3"/>
  <c r="K55" i="3"/>
  <c r="K54" i="3"/>
  <c r="K123" i="3"/>
  <c r="K65" i="3"/>
  <c r="K10" i="3"/>
  <c r="I70" i="3"/>
  <c r="K110" i="3"/>
  <c r="K118" i="3" s="1"/>
  <c r="K122" i="1"/>
  <c r="K121" i="1"/>
  <c r="K96" i="3" l="1"/>
  <c r="K139" i="3"/>
  <c r="K149" i="3" s="1"/>
  <c r="K93" i="1"/>
  <c r="K61" i="1"/>
  <c r="K53" i="1"/>
  <c r="K37" i="1"/>
  <c r="K32" i="1"/>
  <c r="K31" i="1"/>
  <c r="K30" i="1"/>
  <c r="K25" i="1"/>
  <c r="I12" i="1"/>
  <c r="I15" i="1" s="1"/>
  <c r="H12" i="1"/>
  <c r="K10" i="1"/>
  <c r="J13" i="1"/>
  <c r="K43" i="1" s="1"/>
  <c r="J11" i="1"/>
  <c r="K151" i="3" l="1"/>
  <c r="L106" i="3"/>
  <c r="L37" i="3"/>
  <c r="L72" i="3"/>
  <c r="L91" i="3"/>
  <c r="L122" i="3"/>
  <c r="L118" i="3"/>
  <c r="L55" i="3"/>
  <c r="L65" i="3"/>
  <c r="H15" i="1"/>
  <c r="J12" i="1"/>
  <c r="K63" i="1"/>
  <c r="K64" i="1"/>
  <c r="K65" i="1"/>
  <c r="K66" i="1"/>
  <c r="K67" i="1"/>
  <c r="K68" i="1"/>
  <c r="K69" i="1"/>
  <c r="K70" i="1"/>
  <c r="K71" i="1"/>
  <c r="K72" i="1"/>
  <c r="K73" i="1"/>
  <c r="K74" i="1"/>
  <c r="K153" i="3" l="1"/>
  <c r="J17" i="3"/>
  <c r="K83" i="1"/>
  <c r="K79" i="1"/>
  <c r="K80" i="1" s="1"/>
  <c r="K85" i="1"/>
  <c r="K81" i="1"/>
  <c r="K84" i="1" l="1"/>
  <c r="G43" i="1"/>
  <c r="G12" i="1" l="1"/>
  <c r="K17" i="1" s="1"/>
  <c r="K62" i="1"/>
  <c r="G46" i="1"/>
  <c r="K13" i="1"/>
  <c r="K11" i="1"/>
  <c r="J15" i="1"/>
  <c r="K100" i="1" s="1"/>
  <c r="G36" i="1"/>
  <c r="I37" i="1" s="1"/>
  <c r="K111" i="1"/>
  <c r="K110" i="1"/>
  <c r="K94" i="1"/>
  <c r="K26" i="1"/>
  <c r="K35" i="1"/>
  <c r="K33" i="1"/>
  <c r="K89" i="1"/>
  <c r="K88" i="1"/>
  <c r="K54" i="1"/>
  <c r="K56" i="1" s="1"/>
  <c r="K34" i="1"/>
  <c r="L99" i="1" l="1"/>
  <c r="K39" i="1"/>
  <c r="K38" i="1" s="1"/>
  <c r="G15" i="1"/>
  <c r="J54" i="1" s="1"/>
  <c r="K55" i="1"/>
  <c r="K90" i="1"/>
  <c r="K95" i="1"/>
  <c r="K75" i="1"/>
  <c r="K49" i="1"/>
  <c r="K46" i="1"/>
  <c r="J53" i="1" l="1"/>
  <c r="I53" i="1"/>
  <c r="I54" i="1"/>
  <c r="K76" i="1"/>
  <c r="E114" i="1"/>
  <c r="K114" i="1" s="1"/>
  <c r="L114" i="1" s="1"/>
  <c r="K124" i="1" l="1"/>
  <c r="L56" i="1" s="1"/>
  <c r="L49" i="1" l="1"/>
  <c r="K126" i="1"/>
  <c r="L90" i="1"/>
  <c r="L75" i="1"/>
  <c r="L39" i="1"/>
  <c r="L95" i="1"/>
  <c r="K128" i="1" l="1"/>
  <c r="J19" i="1" s="1"/>
  <c r="J18" i="1"/>
</calcChain>
</file>

<file path=xl/sharedStrings.xml><?xml version="1.0" encoding="utf-8"?>
<sst xmlns="http://schemas.openxmlformats.org/spreadsheetml/2006/main" count="491" uniqueCount="279">
  <si>
    <r>
      <rPr>
        <i/>
        <sz val="8"/>
        <rFont val="Arial"/>
        <family val="2"/>
      </rPr>
      <t>Gesamtkosten</t>
    </r>
  </si>
  <si>
    <r>
      <rPr>
        <sz val="8"/>
        <rFont val="Arial"/>
        <family val="2"/>
      </rPr>
      <t>Zwischensumme</t>
    </r>
  </si>
  <si>
    <t>Kostenkalkulation</t>
  </si>
  <si>
    <t>Anzahl</t>
  </si>
  <si>
    <t xml:space="preserve">Gesamtdauer der Maßnahme </t>
  </si>
  <si>
    <t>UE</t>
  </si>
  <si>
    <t>Gesamtstd.</t>
  </si>
  <si>
    <t>pro Maßnahme</t>
  </si>
  <si>
    <t>Systematikposition lt. KldB 2010:</t>
  </si>
  <si>
    <t>Einzelkosten Lehrkräfte</t>
  </si>
  <si>
    <t>Kosten für Schulungsunterlagen</t>
  </si>
  <si>
    <t xml:space="preserve">Kosten für Lehrbücher        </t>
  </si>
  <si>
    <t>Betriebskosten für Ausbildungsmittel</t>
  </si>
  <si>
    <t xml:space="preserve">x </t>
  </si>
  <si>
    <r>
      <t>m</t>
    </r>
    <r>
      <rPr>
        <vertAlign val="superscript"/>
        <sz val="8"/>
        <color rgb="FF000000"/>
        <rFont val="Arial"/>
        <family val="2"/>
      </rPr>
      <t>2</t>
    </r>
  </si>
  <si>
    <t>Werbung/ Marketing</t>
  </si>
  <si>
    <t>anteilig vom Gesamtumsatz der Maßnahme</t>
  </si>
  <si>
    <t>Lernmittel lt. gesonderter Aufstellung</t>
  </si>
  <si>
    <t>Verbrauchsmaterial</t>
  </si>
  <si>
    <t>-</t>
  </si>
  <si>
    <t>insgesamt</t>
  </si>
  <si>
    <t>Zuschüsse/ Fördermittel von Dritten /Erlöse</t>
  </si>
  <si>
    <t xml:space="preserve">Anzahl UE </t>
  </si>
  <si>
    <t>Gemeinkosten</t>
  </si>
  <si>
    <t>insgesamt:</t>
  </si>
  <si>
    <t xml:space="preserve">1. Aufwendungen für notwendige Eignungsfeststellungen / TN-Auswahl
</t>
  </si>
  <si>
    <t>2. Personalkosten (incl. Personalnebenkosten) zur Durchführung des Unterrichtes</t>
  </si>
  <si>
    <t>Vor- u. Nachbereitung des Unterrichts</t>
  </si>
  <si>
    <t>PC-Ausstattung</t>
  </si>
  <si>
    <t>Maschinen/ Geräte</t>
  </si>
  <si>
    <t>Arbeitskleidung</t>
  </si>
  <si>
    <t>Summe UE</t>
  </si>
  <si>
    <t>Personalkosten für Sozialpädagoge</t>
  </si>
  <si>
    <t>anteiliger Kostensatz je UE je TN :</t>
  </si>
  <si>
    <t>Stunden</t>
  </si>
  <si>
    <r>
      <t xml:space="preserve">6. Raumkosten (inkl. Betriebs- u. Nebenkosten) zur Durchführung des Unterrichts
</t>
    </r>
    <r>
      <rPr>
        <sz val="7"/>
        <rFont val="Arial"/>
        <family val="2"/>
      </rPr>
      <t>(Hinweis: Aufwendungen, die unmittelbar mit der Durchführung des Unterrichts entstehen; 
                anteilige Kosten (auch Abschreibungen) für den Zeitraum, für den sie tatsächlich entstehen )</t>
    </r>
  </si>
  <si>
    <t>Personalkosten (z.B. für Buchhaltung, Verwaltung, Controlling, Lehrgangsleitung, allgemeine TN-Betreuung)</t>
  </si>
  <si>
    <t>dazu gehören z.B.:</t>
  </si>
  <si>
    <t>8. Allgemeine Verwaltungskosten/ Gemeinkosten - anteilig bezogen auf die Maßnahme</t>
  </si>
  <si>
    <t>je Besuch</t>
  </si>
  <si>
    <t>Anzahl Besuche insgesamt</t>
  </si>
  <si>
    <t xml:space="preserve">9. Sonstige Kosten </t>
  </si>
  <si>
    <r>
      <t xml:space="preserve">Gesamtkosten der Maßnahme </t>
    </r>
    <r>
      <rPr>
        <sz val="7"/>
        <rFont val="Arial"/>
        <family val="2"/>
      </rPr>
      <t>(rechnerisch)</t>
    </r>
  </si>
  <si>
    <r>
      <t xml:space="preserve">Kostensatz pro Teilnehmer und Unterrichtsstunde </t>
    </r>
    <r>
      <rPr>
        <sz val="7"/>
        <rFont val="Arial"/>
        <family val="2"/>
      </rPr>
      <t>(gerundet)</t>
    </r>
  </si>
  <si>
    <t>= je TN monatlich:</t>
  </si>
  <si>
    <t>bitte nicht benötigte Felder leer lassen!</t>
  </si>
  <si>
    <t>Einzelkosten</t>
  </si>
  <si>
    <t>x</t>
  </si>
  <si>
    <t>Gesamtkosten</t>
  </si>
  <si>
    <t xml:space="preserve">Bildungsziel/Titel der Maßnahme:
</t>
  </si>
  <si>
    <t>Fachpraktische Unterrichtsstunden
 (UE je 45 Minuten)</t>
  </si>
  <si>
    <t xml:space="preserve">Träger: </t>
  </si>
  <si>
    <t>Anzahl Std.</t>
  </si>
  <si>
    <t>Einzelkosten Soz.päd. 
je Std.</t>
  </si>
  <si>
    <t>Einsatz 
Std. je Woche</t>
  </si>
  <si>
    <t>Fachpraktischer Unterricht (UE je 45 Minuten)</t>
  </si>
  <si>
    <r>
      <t xml:space="preserve">Fachtheoretischer Unterricht (UE je 45 Minuten)                                                                                                    </t>
    </r>
    <r>
      <rPr>
        <i/>
        <sz val="8"/>
        <rFont val="Arial"/>
        <family val="2"/>
      </rPr>
      <t xml:space="preserve">
</t>
    </r>
    <r>
      <rPr>
        <sz val="8"/>
        <rFont val="Arial"/>
        <family val="2"/>
      </rPr>
      <t xml:space="preserve"> </t>
    </r>
  </si>
  <si>
    <t xml:space="preserve">Fachtheoretischer Unterricht (Schulungsraum)
</t>
  </si>
  <si>
    <t>Fachpraktischer Unterricht 
(Werkstätten und Übungsflächen)</t>
  </si>
  <si>
    <r>
      <t xml:space="preserve">Gesamtkosten pro Teilnehmer
</t>
    </r>
    <r>
      <rPr>
        <sz val="7"/>
        <rFont val="Arial"/>
        <family val="2"/>
      </rPr>
      <t>(Kostensatz pro Teilnehmer und Unterrichtsstunde gerundet x Anzahl UE insgesamt)</t>
    </r>
  </si>
  <si>
    <t xml:space="preserve">betriebliche Lernphase (Std. je 60 Minuten)      </t>
  </si>
  <si>
    <t xml:space="preserve">kalkulierte Teilnehmerzahl                 </t>
  </si>
  <si>
    <t>Zulassung</t>
  </si>
  <si>
    <r>
      <rPr>
        <b/>
        <sz val="8"/>
        <rFont val="Arial"/>
        <family val="2"/>
      </rPr>
      <t xml:space="preserve">Lehrgangskosten (Maßnahmekosten)                                                                                  </t>
    </r>
    <r>
      <rPr>
        <i/>
        <sz val="8"/>
        <rFont val="Arial"/>
        <family val="2"/>
      </rPr>
      <t xml:space="preserve">bitte die blau hinterlegten Felder ausfüllen
</t>
    </r>
  </si>
  <si>
    <t>11. Zuschusse Dritter /Erlöse/ Zuwendungen</t>
  </si>
  <si>
    <t xml:space="preserve">Anzahl Besuche je TN </t>
  </si>
  <si>
    <t xml:space="preserve">Personalkosten </t>
  </si>
  <si>
    <t>Einzelkosten Personal:</t>
  </si>
  <si>
    <t>Dauer je Besuch (Std.)</t>
  </si>
  <si>
    <t>Einzelkosten Reise:</t>
  </si>
  <si>
    <t>Reisekosten</t>
  </si>
  <si>
    <t>zB km je Besuch:</t>
  </si>
  <si>
    <t>3. Kosten für die Betreuung in der betrieblichen Lernphase</t>
  </si>
  <si>
    <t>Anzahl Besuche
 je TN je Monat:</t>
  </si>
  <si>
    <t>Anteiliger Einsatz im gesamten Maßnahmezeitraum in %</t>
  </si>
  <si>
    <t>oder</t>
  </si>
  <si>
    <t>Monate</t>
  </si>
  <si>
    <t>ergibt monatlich:</t>
  </si>
  <si>
    <t>ergibt je TN monatlich:</t>
  </si>
  <si>
    <r>
      <t xml:space="preserve">5. Kosten für Ausbildungsmittel/ technische Ausstattung zur Durchführung des Unterrichts
</t>
    </r>
    <r>
      <rPr>
        <sz val="7"/>
        <color theme="1"/>
        <rFont val="Arial"/>
        <family val="2"/>
      </rPr>
      <t>(Hinweis: Aufwendungen, die unmittelbar mit der Durchführung des Unterrichts entstehen; 
                anteilige Kosten (auch Abschreibungen) für den Zeitraum, für den sie tatsächlich in der Maßnahme zum Einsatz kommen )</t>
    </r>
    <r>
      <rPr>
        <b/>
        <sz val="7"/>
        <color theme="1"/>
        <rFont val="Arial"/>
        <family val="2"/>
      </rPr>
      <t xml:space="preserve">
</t>
    </r>
    <r>
      <rPr>
        <sz val="8"/>
        <rFont val="Arial"/>
        <family val="2"/>
      </rPr>
      <t/>
    </r>
  </si>
  <si>
    <t>Dauer in Wochen *)</t>
  </si>
  <si>
    <t>ohne Ferien</t>
  </si>
  <si>
    <t>incl. Ferien</t>
  </si>
  <si>
    <t>Monate *)
(incl. Ferien)</t>
  </si>
  <si>
    <t xml:space="preserve">   insgesamt</t>
  </si>
  <si>
    <t>durchschnittliche UE je Woche
(ohne Ferien)</t>
  </si>
  <si>
    <t>Raumkosten incl. Betriebs-/Nebenkosten (z.B. für Verwaltung, Mitarbeiterbüros, Sozialräume, Neben- und Verkehrsflächen)</t>
  </si>
  <si>
    <t xml:space="preserve">Abschreibungskosten (allg. Verwaltung, Gebäude, Mitarbeiterbüros) </t>
  </si>
  <si>
    <t xml:space="preserve">7.Prüfungsgebühren/ Prüfungsaufwand </t>
  </si>
  <si>
    <t>- Gebühren der prüfenden Stelle
- ggf. auch Kosten für Erstellen von Prüfungsaufgaben</t>
  </si>
  <si>
    <r>
      <t xml:space="preserve">4. Kosten für besondere sozialpädagogische Betreuung
 </t>
    </r>
    <r>
      <rPr>
        <sz val="8"/>
        <rFont val="Arial"/>
        <family val="2"/>
      </rPr>
      <t xml:space="preserve"> </t>
    </r>
    <r>
      <rPr>
        <sz val="7"/>
        <rFont val="Arial"/>
        <family val="2"/>
      </rPr>
      <t xml:space="preserve"> (Hinweis: Notwendigkeit einer </t>
    </r>
    <r>
      <rPr>
        <u/>
        <sz val="7"/>
        <rFont val="Arial"/>
        <family val="2"/>
      </rPr>
      <t>besonderen</t>
    </r>
    <r>
      <rPr>
        <sz val="7"/>
        <rFont val="Arial"/>
        <family val="2"/>
      </rPr>
      <t xml:space="preserve"> soz.päd. Betreuung muss sich aus Beschreibung der Zielgruppe ergeben)</t>
    </r>
  </si>
  <si>
    <t>Nutzungsdauer  in Wochen</t>
  </si>
  <si>
    <t>allgemeine TN-Betreuung bitte Gemeinkosten zuordnen</t>
  </si>
  <si>
    <r>
      <t xml:space="preserve">Angaben zur Maßnahme                                                                       </t>
    </r>
    <r>
      <rPr>
        <i/>
        <sz val="8"/>
        <rFont val="Arial"/>
        <family val="2"/>
      </rPr>
      <t>bitte die blau hinterlegten Felder ausfüllen</t>
    </r>
  </si>
  <si>
    <t>Einzelkosten je TN</t>
  </si>
  <si>
    <t>Anzahl UE je TN</t>
  </si>
  <si>
    <t>= Std. insg.</t>
  </si>
  <si>
    <t>*) 1 Monat = 4,333 Wochen</t>
  </si>
  <si>
    <t xml:space="preserve">Ausfüllhinweise </t>
  </si>
  <si>
    <t xml:space="preserve">jeweilige Nutzungsdauer bitte beachten </t>
  </si>
  <si>
    <t>nur Dozentenkosten für die tatsächliche Durchführung des Unterrichts; z.B. keine Betreuungskosten</t>
  </si>
  <si>
    <t>10. Gewinn/ Risiko</t>
  </si>
  <si>
    <r>
      <t xml:space="preserve">12. Kosten der Unteraufträge 
</t>
    </r>
    <r>
      <rPr>
        <sz val="7"/>
        <rFont val="Arial"/>
        <family val="2"/>
      </rPr>
      <t>z.B. Führerscheinerwerb, Unterricht an Berufsschulen</t>
    </r>
  </si>
  <si>
    <t>-in der Regel ist eine gesonderte Kostenkalkulation erforderlich</t>
  </si>
  <si>
    <t>durchschn. Kosten je UE:</t>
  </si>
  <si>
    <t>BDKS</t>
  </si>
  <si>
    <t>TN Kosten pro UE</t>
  </si>
  <si>
    <t>52122_CuCE / max.161 UE</t>
  </si>
  <si>
    <t>trägerintern Vorab</t>
  </si>
  <si>
    <t>Eignungsfeststellung</t>
  </si>
  <si>
    <t xml:space="preserve">Fachtheoretische Unterricht 
Grundstoff                                                                                                </t>
  </si>
  <si>
    <t xml:space="preserve">Fachtheoretische Unterricht 
Zusatzstoff                                                                                              </t>
  </si>
  <si>
    <t>incl. Personalnebenkosten</t>
  </si>
  <si>
    <t>Wiederholung / betreuutes Lernen</t>
  </si>
  <si>
    <t>2. Lehrkraft, Gruppenteilung, freiberuflich / Kleingruppenarbeit</t>
  </si>
  <si>
    <t xml:space="preserve">Kontrolle Prüfungsbögen // Vorbereitung Unterricht </t>
  </si>
  <si>
    <t>3. Praktische Ausbildung / Fachpraktische Einheiten</t>
  </si>
  <si>
    <t>Gesamtkosten pro TN</t>
  </si>
  <si>
    <t xml:space="preserve">FS C Fahrpraxis   Grundfahrstunden                                                                                    </t>
  </si>
  <si>
    <t>Unterweisung am Fahrzeug</t>
  </si>
  <si>
    <t>Perfektionstraining/Eco</t>
  </si>
  <si>
    <t>Mitfahren</t>
  </si>
  <si>
    <t>Erste Hilfe</t>
  </si>
  <si>
    <t>durchschn. Kosten je TN:</t>
  </si>
  <si>
    <t>Zwischensumme Gesamt</t>
  </si>
  <si>
    <t>4. Kosten für die Betreuung in der betrieblichen Lernphase</t>
  </si>
  <si>
    <r>
      <t xml:space="preserve">5. Kosten für besondere sozialpädagogische Betreuung
 </t>
    </r>
    <r>
      <rPr>
        <sz val="8"/>
        <rFont val="Arial"/>
        <family val="2"/>
      </rPr>
      <t xml:space="preserve"> </t>
    </r>
    <r>
      <rPr>
        <sz val="7"/>
        <rFont val="Arial"/>
        <family val="2"/>
      </rPr>
      <t xml:space="preserve"> (Hinweis: Notwendigkeit einer </t>
    </r>
    <r>
      <rPr>
        <u/>
        <sz val="7"/>
        <rFont val="Arial"/>
        <family val="2"/>
      </rPr>
      <t>besonderen</t>
    </r>
    <r>
      <rPr>
        <sz val="7"/>
        <rFont val="Arial"/>
        <family val="2"/>
      </rPr>
      <t xml:space="preserve"> soz.päd. Betreuung muss sich aus Beschreibung der Zielgruppe ergeben)</t>
    </r>
  </si>
  <si>
    <r>
      <t xml:space="preserve">6. Kosten für Ausbildungsmittel/ technische Ausstattung zur Durchführung des Unterrichts
</t>
    </r>
    <r>
      <rPr>
        <sz val="7"/>
        <color theme="1"/>
        <rFont val="Arial"/>
        <family val="2"/>
      </rPr>
      <t>(Hinweis: Aufwendungen, die unmittelbar mit der Durchführung des Unterrichts entstehen; 
                anteilige Kosten (auch Abschreibungen) für den Zeitraum, für den sie tatsächlich in der Maßnahme zum Einsatz kommen )</t>
    </r>
    <r>
      <rPr>
        <b/>
        <sz val="7"/>
        <color theme="1"/>
        <rFont val="Arial"/>
        <family val="2"/>
      </rPr>
      <t xml:space="preserve">
</t>
    </r>
  </si>
  <si>
    <t>Kosten für Ausstattung des Schulungsraumes / Abschreibung</t>
  </si>
  <si>
    <t>Bürgerbüro, Passfotos</t>
  </si>
  <si>
    <r>
      <t xml:space="preserve">7. Raumkosten (inkl. Betriebs- u. Nebenkosten) zur Durchführung des Unterrichts
</t>
    </r>
    <r>
      <rPr>
        <sz val="7"/>
        <rFont val="Arial"/>
        <family val="2"/>
      </rPr>
      <t>(Hinweis: Aufwendungen, die unmittelbar mit der Durchführung des Unterrichts entstehen; 
                anteilige Kosten (auch Abschreibungen) für den Zeitraum, für den sie tatsächlich entstehen )</t>
    </r>
  </si>
  <si>
    <t xml:space="preserve">8.Prüfungsgebühren/ Prüfungsaufwand </t>
  </si>
  <si>
    <t>Führerscheinantrag</t>
  </si>
  <si>
    <t>Vorstellung zur Prüfung Theorie</t>
  </si>
  <si>
    <t>Vorstellung Prüfung C</t>
  </si>
  <si>
    <t>Vorstellung Prüfung CE</t>
  </si>
  <si>
    <t>TÜV Theorie</t>
  </si>
  <si>
    <t>TÜV Praxis C</t>
  </si>
  <si>
    <t>TÜV Praxis CE</t>
  </si>
  <si>
    <t>10 Allgemeine Verwaltungskosten/ Gemeinkosten - anteilig bezogen auf die Maßnahme</t>
  </si>
  <si>
    <t xml:space="preserve">hier ohne BG-Beiträge für TN </t>
  </si>
  <si>
    <t xml:space="preserve">Abgaben, Versicherungen, Beiträge, Gebühren (z.B. BG-Beiträge für TN)
</t>
  </si>
  <si>
    <t xml:space="preserve">11. Sonstige Kosten </t>
  </si>
  <si>
    <t xml:space="preserve">zB.  BG-Beiträge für TN </t>
  </si>
  <si>
    <t>BG Versicherung</t>
  </si>
  <si>
    <t>12. Gewinn/ Risiko</t>
  </si>
  <si>
    <t>13. Zuschusse Dritter /Erlöse/ Zuwendungen</t>
  </si>
  <si>
    <r>
      <t xml:space="preserve">14. Kosten der Unteraufträge 
</t>
    </r>
    <r>
      <rPr>
        <sz val="7"/>
        <rFont val="Arial"/>
        <family val="2"/>
      </rPr>
      <t>z.B. Führerscheinerwerb, Unterricht an Berufsschulen</t>
    </r>
  </si>
  <si>
    <t>Vor- und Nachbereitung max. 10% der Gesamtstunden - Inhalte der Vor- und Nachbereitung beschreiben / begründen</t>
  </si>
  <si>
    <t xml:space="preserve">Abgaben, Versicherungen, Beiträge, Gebühren
</t>
  </si>
  <si>
    <t>z.B.  BG-Beiträge für TN</t>
  </si>
  <si>
    <t>Zulassung FKS</t>
  </si>
  <si>
    <t>In der Regel ist hier eine gesonderte Kostenkalkulation erforderlich.</t>
  </si>
  <si>
    <t>Bei Zulassung der Maßnahme an mehreren Standorten, bitte Mietkosten individuell aufschlüsseln</t>
  </si>
  <si>
    <t>Verwaltungskosten</t>
  </si>
  <si>
    <t>Sekretariat</t>
  </si>
  <si>
    <t>Gehalt</t>
  </si>
  <si>
    <t>Lohnnebenkosten</t>
  </si>
  <si>
    <t>Gesamt</t>
  </si>
  <si>
    <t>Stunden Monat</t>
  </si>
  <si>
    <t>Stunden für Maßnahme</t>
  </si>
  <si>
    <t>Kosten Maßnahme</t>
  </si>
  <si>
    <t>Jahre</t>
  </si>
  <si>
    <t>Buchhaltung / Steuerberater</t>
  </si>
  <si>
    <t>Kosten Monat / 2 Kurse</t>
  </si>
  <si>
    <t>Versicherungen (Quartal)</t>
  </si>
  <si>
    <t>Telefon Internet</t>
  </si>
  <si>
    <t>Porto / Brief</t>
  </si>
  <si>
    <t>Drucker</t>
  </si>
  <si>
    <t>Miete Sekretariat</t>
  </si>
  <si>
    <t>Miete Gesamt</t>
  </si>
  <si>
    <t>Mietfläche Gesamt</t>
  </si>
  <si>
    <t>Mietfläche Sekretariat</t>
  </si>
  <si>
    <t>Abschreibung</t>
  </si>
  <si>
    <t>PC</t>
  </si>
  <si>
    <t>Elektrozubehör</t>
  </si>
  <si>
    <t>Abschreibung 3 Jahre</t>
  </si>
  <si>
    <t>Abschreibung Monat</t>
  </si>
  <si>
    <t>Sonstige Dienstleistungen</t>
  </si>
  <si>
    <t>Bibliothek</t>
  </si>
  <si>
    <t>Weiterbildungen</t>
  </si>
  <si>
    <t>IT - Wartung</t>
  </si>
  <si>
    <t xml:space="preserve">Schwellenwert </t>
  </si>
  <si>
    <t xml:space="preserve">Nachweise (beispielhaft) </t>
  </si>
  <si>
    <t xml:space="preserve">Bemerkung </t>
  </si>
  <si>
    <t xml:space="preserve">Abschreibungen von EDV-Technik Anschaffungskosten </t>
  </si>
  <si>
    <t xml:space="preserve">&gt; 1.000 € Anschaffungskosten je Teilnehmer </t>
  </si>
  <si>
    <t xml:space="preserve">Kaufbelege, Rechnungen </t>
  </si>
  <si>
    <t xml:space="preserve">für EDV Hardware (PC, Bildschirm, Beamer etc.) </t>
  </si>
  <si>
    <t xml:space="preserve">Kosten je Arbeitsplatz (Rechnungen, Angebote) </t>
  </si>
  <si>
    <t xml:space="preserve">Kosten für Infrastruktur (Aufteilung der Einzelkosten auf die Arbeitsplätze, Rechnungen) </t>
  </si>
  <si>
    <t xml:space="preserve">Anzahl der Gesamtarbeitsstunden für Festangestellte muss realistisch sein (typisch sind 1600 Std). </t>
  </si>
  <si>
    <t xml:space="preserve">&gt; 1 Std. pro Woche je TN </t>
  </si>
  <si>
    <t xml:space="preserve">Position </t>
  </si>
  <si>
    <t xml:space="preserve">Rechnungen, Aufträge </t>
  </si>
  <si>
    <t xml:space="preserve">Marketingkosten müssen nachvollziehbar auf Teilnehmer aufgeteilt werden. </t>
  </si>
  <si>
    <t xml:space="preserve">&gt;15% des Gesamtaufwands </t>
  </si>
  <si>
    <t xml:space="preserve">Nachweise zu den Anschaffungskosten </t>
  </si>
  <si>
    <t xml:space="preserve">Ausführliche Gemeinkostenaufstellung </t>
  </si>
  <si>
    <t xml:space="preserve">TN-Auswahl </t>
  </si>
  <si>
    <t>Anmerkungen zur Kalkulation</t>
  </si>
  <si>
    <t>APV-Zertifizierungs GmbH
Ludwig-Erhard-Str. 8
34131 Kassel</t>
  </si>
  <si>
    <t>Anzahl UE (Unterrichtseinheiten)</t>
  </si>
  <si>
    <t>max. 5-7 % der eingereichten Unterrichtseinheiten</t>
  </si>
  <si>
    <t>Begründung für die Vor- und Nachbereitung / Inhalte</t>
  </si>
  <si>
    <t>einschließlich Verteilung auf Maßnahmen/ Teilnehmer  - bitte separaten Reiter nutzen</t>
  </si>
  <si>
    <t>&gt; 5% des Gesamtaufwandes</t>
  </si>
  <si>
    <t>Kontrollspalte APV</t>
  </si>
  <si>
    <t>TN-Betreuung/ -Verwaltung</t>
  </si>
  <si>
    <t>Gewinn/Risikozuschlag</t>
  </si>
  <si>
    <t>Die APV-Zertifizierungs GmbH hat zudem Schwellenwerte für Positionen der Maßnahmenkalkulation festgelegt. Bei einer Überschreitung muss der Träger für die jeweiligen Kosten Nachweise (Rechnungen, Kaufbelege, Verträge etc.) bzw. gesonderte Begründungen einreichen. In begründeten Einzelfällen können auch Nachweise erforderlich sein, wenn die Schwellenwerte nicht überschritten werden (z.B. großer Materialverbrauch in einer kaufmännischen Maßnahme).</t>
  </si>
  <si>
    <t>Arbeitsverträge / Dozentenverträge /Honorarverträge</t>
  </si>
  <si>
    <t xml:space="preserve">Nachweise sind hier schwierig. Träger muss die Notwendigkeit nachvollziehbar begründen. </t>
  </si>
  <si>
    <t xml:space="preserve">Gesamtbetr. max. 20 % (bezogen auf den BDKS) bzw. ca. 280€ pro TN monatlich (Gruppenmaßnahme) </t>
  </si>
  <si>
    <t>&gt; 4 Std. je TN (&gt;150€)</t>
  </si>
  <si>
    <t xml:space="preserve">Nachweise sind hier schwierig, Träger muss die Notwendigkeit nachvollziehbar begründen (wieviel Personal wurde dafür angestellt und wieviele TN werden betreut….)  </t>
  </si>
  <si>
    <t>Mehr als 10% des Gesamtaufwands werden nicht akzeptiert.</t>
  </si>
  <si>
    <t>Nachweise und Begründung bzgl. der Notwendigkeit der Kleingruppe (ggf. auch gesetzlich gefordert) sind beizufügen.</t>
  </si>
  <si>
    <t xml:space="preserve">
</t>
  </si>
  <si>
    <t>Anzahl der Dozentenstunden übersteigt Anzahl der beantragten UE in der Kalkulation, weil es z.B.
1. neben dem Unterricht in der gesamten Gruppe (i.d.R. 12 TN) auch Anteile mit kleinerer Gruppengröße gibt.</t>
  </si>
  <si>
    <t xml:space="preserve">FS C Fahrpraxis   Sonderfahrten            </t>
  </si>
  <si>
    <r>
      <t xml:space="preserve">Bildungsziel/Titel der Maßnahme:
</t>
    </r>
    <r>
      <rPr>
        <b/>
        <i/>
        <sz val="8"/>
        <color rgb="FFFF0000"/>
        <rFont val="Arial"/>
        <family val="2"/>
      </rPr>
      <t>Fahrerlaubnis C/CE</t>
    </r>
  </si>
  <si>
    <t xml:space="preserve">Festangestellte / Dozenten / Coaches 
Fahrleher </t>
  </si>
  <si>
    <t>ca. 2 bis 3 UE pro TN bzw. &gt;100€</t>
  </si>
  <si>
    <t>Begründung der Inhalte</t>
  </si>
  <si>
    <t xml:space="preserve">Raumkosten </t>
  </si>
  <si>
    <t>fester Standort - pro m²  10€ bis 13€</t>
  </si>
  <si>
    <t>temp Standort - Tagessatz 280€ - 350€</t>
  </si>
  <si>
    <t>ortsgebundene Vergleichsangebote</t>
  </si>
  <si>
    <t>Notwendig der erhöhten Raumkosten müssen im Bezug auf die Erreichung der Maßnahmenziels begründet werden / 
temp Standorte: Wirtschaftlichkeit temp. Standorte gegenüber festen Standorten begründen</t>
  </si>
  <si>
    <t>&gt; 40 bis 45 € je Std. inkl. Lohnnebenkosten (Coaches/externe Dozenten &gt;50€)
&gt; 30 € je Std. (Coaches/externe Fahrlehrer &gt;50€)</t>
  </si>
  <si>
    <t>höhere Kosten Nachweise neben Mietvertrag/Nutzungsvertrag - Mietspiegel</t>
  </si>
  <si>
    <t>&gt; 10% des Gesamtaufwandes unter Berücksichtigung des BDKS und externer Kosten (z.B. hohe Materialkosten bzw. Dozentenkosten können zu einem niedrigeren Satz führen)</t>
  </si>
  <si>
    <t>Bei Einzelmaßnahmen auf 1 TN ändern</t>
  </si>
  <si>
    <t>betriebliche Lernphase (Std. je 60 Minuten)  // Praktikum</t>
  </si>
  <si>
    <t>Kosten für Ausstattung Schulungsraum /Geräte</t>
  </si>
  <si>
    <t>20 - 40€</t>
  </si>
  <si>
    <t xml:space="preserve">Abschreibung muss berücksichtig werden. </t>
  </si>
  <si>
    <t>Kosten PC / Internet</t>
  </si>
  <si>
    <t>20-50 €</t>
  </si>
  <si>
    <t xml:space="preserve">inkl. der Lizenzen etc. </t>
  </si>
  <si>
    <t>Lehrmaterial /Schuungsmaterial (je TN)</t>
  </si>
  <si>
    <t>100 - 200 €</t>
  </si>
  <si>
    <t xml:space="preserve">Bücher etc. </t>
  </si>
  <si>
    <t>Ausbildungsmittel /Lehr- und Ausbildungmatrial</t>
  </si>
  <si>
    <t>Prüfungsgebühren allgemein</t>
  </si>
  <si>
    <t>Prüfungsgebühren Fahrschulen</t>
  </si>
  <si>
    <t>ca 200 € bis 400 €</t>
  </si>
  <si>
    <t>TÜV Prüfgebühren Praxis und Theorie</t>
  </si>
  <si>
    <t>100 € bis 250 €</t>
  </si>
  <si>
    <t>Nachweis prüfendes Institut z.B IHK, HWK; TÜV bzw. Nachweis Prüfungskosten</t>
  </si>
  <si>
    <t xml:space="preserve">Fachtheoretische Unterrichtsstunden 
(UE je 45 Minuten)    </t>
  </si>
  <si>
    <r>
      <rPr>
        <sz val="8"/>
        <color rgb="FFFF0000"/>
        <rFont val="Arial"/>
        <family val="2"/>
      </rPr>
      <t>Theorie Unterrichtsstunden / Coaching</t>
    </r>
    <r>
      <rPr>
        <sz val="8"/>
        <rFont val="Arial"/>
        <family val="2"/>
      </rPr>
      <t xml:space="preserve">
(UE je 45 Minuten)     
 </t>
    </r>
    <r>
      <rPr>
        <sz val="8"/>
        <color rgb="FFFF0000"/>
        <rFont val="Arial"/>
        <family val="2"/>
      </rPr>
      <t xml:space="preserve">Grupppe  / Einzeln </t>
    </r>
    <r>
      <rPr>
        <sz val="8"/>
        <rFont val="Arial"/>
        <family val="2"/>
      </rPr>
      <t xml:space="preserve">                                                                                            </t>
    </r>
  </si>
  <si>
    <r>
      <t xml:space="preserve">2. Lehrkraft, Gruppenteilung, </t>
    </r>
    <r>
      <rPr>
        <sz val="8"/>
        <color rgb="FFFF0000"/>
        <rFont val="Arial"/>
        <family val="2"/>
      </rPr>
      <t>freiberuflich / Kleingruppenarbeit</t>
    </r>
  </si>
  <si>
    <t xml:space="preserve">diese Stunden (Zeitstunden) zählen nicht die Unterrichtszeit und können nicht zur Berechnung des Kostensatz pro TN herangezogen werden </t>
  </si>
  <si>
    <r>
      <rPr>
        <sz val="7"/>
        <color rgb="FF0070C0"/>
        <rFont val="Arial"/>
        <family val="2"/>
      </rPr>
      <t>incl. Personalnebenkosten / Bitte bei Einzelunterricht innerhalb einer Gruppenmaßnahme beachten, auf 12 TN zu berechnen. Also die Anzahl der EZ UE x 12 nehmen</t>
    </r>
    <r>
      <rPr>
        <sz val="7"/>
        <color rgb="FF000000"/>
        <rFont val="Arial"/>
        <family val="2"/>
      </rPr>
      <t xml:space="preserve">. </t>
    </r>
  </si>
  <si>
    <t xml:space="preserve">Anzahl TN </t>
  </si>
  <si>
    <t>jeweilige Nutzungsdauer bitte beachten /</t>
  </si>
  <si>
    <t>Verbrauchsmittel, Schulungs-unterlagen etc. Bitte je TN Ausbildungsmittel definieren hier die Anzahl der TN in der Spalte Anzahl TN vermerken</t>
  </si>
  <si>
    <t xml:space="preserve">Der Reiter "Gemeinkosten" kann als Orientierung für die monatlichen Aufschlüsselungen dienen (Hinweis noch nicht vollständig und Kalkulatorisch korrekt) </t>
  </si>
  <si>
    <t>trägerintern Eignungsfeststellung</t>
  </si>
  <si>
    <t xml:space="preserve">Vor- und Nachbereitung (Kosten der Lehrkräfte für Vor- und Nachbereitung des Unterrichts) </t>
  </si>
  <si>
    <r>
      <rPr>
        <b/>
        <sz val="8"/>
        <rFont val="Arial"/>
        <family val="2"/>
      </rPr>
      <t>Gemeinkosten</t>
    </r>
    <r>
      <rPr>
        <sz val="8"/>
        <rFont val="Arial"/>
        <family val="2"/>
      </rPr>
      <t xml:space="preserve"> (Personalkosten (z.B. für Buchhaltung, Verwaltung, Controlling, Lehrgangsleitung, allgemeine TN-Betreuung), Raumkosten incl. Betriebs-/Nebenkosten (z.B. für Verwaltung, Mitarbeiterbüros, Sozialräume, Neben- und Verkehrsflächen), Abschreibungskosten (allg. Verwaltung, Gebäude, Mitarbeiterbüros), Abgaben, Versicherungen, Beiträge, Gebühren, Zulassung FKS</t>
    </r>
  </si>
  <si>
    <r>
      <t>Marketing / Werbung</t>
    </r>
    <r>
      <rPr>
        <b/>
        <sz val="8"/>
        <rFont val="Arial"/>
        <family val="2"/>
      </rPr>
      <t xml:space="preserve"> </t>
    </r>
    <r>
      <rPr>
        <sz val="8"/>
        <rFont val="Arial"/>
        <family val="2"/>
      </rPr>
      <t>(Bestandteil Gemeinkosten)</t>
    </r>
  </si>
  <si>
    <t>Asynchrone Maßnahmenanteile</t>
  </si>
  <si>
    <t>Ausstattung des Schulungsraumes</t>
  </si>
  <si>
    <t>Schulungsunterlagen</t>
  </si>
  <si>
    <t xml:space="preserve">Lehrbücher        </t>
  </si>
  <si>
    <t>Bis zu 10 % können kalkuliert werden. Max. 10% bezogen auf den BDKS</t>
  </si>
  <si>
    <t>Orientierung Gesamtbetr. max. 20 % bezogen auf den BDKS</t>
  </si>
  <si>
    <t xml:space="preserve">K17 = Gesamtkosten laut BDKS </t>
  </si>
  <si>
    <t>Bitte hier eine gesonderte Aufstellung im Tabellenblatt asynchrone Kosten vornehmen!</t>
  </si>
  <si>
    <t>asynchrone Maßnahmeanteile</t>
  </si>
  <si>
    <t>Asynchrone Kosten</t>
  </si>
  <si>
    <t>Hinweise zur Kalkulation:
Kosten, die im Zusammenhang mit asynchronen Bestandteilen einer Maßnahme entstehen, können in die Gesamtkostenkalkulation einbezogen und anteilig auf die Unterrichts- bzw. Maßnahmestunden um_x0002_gelegt werden. Dabei sind die Kosten für die asynchronen Anteile gesondert auszuweisen. Für die Er_x0002_mittlung der Kosten je Maßnahme-/ Unterrichtsstunde ist die Gesamtsumme der kalkulierten Kosten (inklusive der Kosten für asynchrone Anteile) durch die Anzahl der synchronen Maßnahme-/ Unterrichts_x0002_stunden zu dividieren.</t>
  </si>
  <si>
    <t>Bitte nehmen Sie hier eine Einzelauflistung der asynchronen Kosten vor.</t>
  </si>
  <si>
    <t>Systematikposition lt. KldB:</t>
  </si>
  <si>
    <t>Nachweise - gemäß Dokumentennamen / Nr.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</si>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</sst>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0.00\ &quot;€&quot;;\-#,##0.00\ &quot;€&quot;"/>
    <numFmt numFmtId="44" formatCode="_-* #,##0.00\ &quot;€&quot;_-;\-* #,##0.00\ &quot;€&quot;_-;_-* &quot;-&quot;??\ &quot;€&quot;_-;_-@_-"/>
    <numFmt numFmtId="164" formatCode="###0;###0"/>
    <numFmt numFmtId="165" formatCode="_-* #,##0.00\ [$€-407]_-;\-* #,##0.00\ [$€-407]_-;_-* &quot;-&quot;??\ [$€-407]_-;_-@_-"/>
    <numFmt numFmtId="166" formatCode="0.0%"/>
    <numFmt numFmtId="167" formatCode="#,##0.00\ [$€-407];\-#,##0.00\ [$€-407]"/>
    <numFmt numFmtId="168" formatCode="#,##0.00\ &quot;€&quot;"/>
    <numFmt numFmtId="169" formatCode="#,##0_ ;\-#,##0\ "/>
    <numFmt numFmtId="170" formatCode="0.0"/>
    <numFmt numFmtId="171" formatCode="#,##0.00_ ;\-#,##0.00\ "/>
    <numFmt numFmtId="172" formatCode="###0.0;###0.0"/>
    <numFmt numFmtId="173" formatCode="_-* #,##0.00\ _D_M_-;\-* #,##0.00\ _D_M_-;_-* &quot;-&quot;??\ _D_M_-;_-@_-"/>
    <numFmt numFmtId="174" formatCode="_-* #,##0.00\ [$€-1]_-;\-* #,##0.00\ [$€-1]_-;_-* &quot;-&quot;??\ [$€-1]_-"/>
    <numFmt numFmtId="175" formatCode="General\ &quot;m²&quot;"/>
  </numFmts>
  <fonts count="51">
    <font>
      <sz val="10"/>
      <color rgb="FF000000"/>
      <name val="Times New Roman"/>
      <charset val="204"/>
    </font>
    <font>
      <i/>
      <sz val="8"/>
      <name val="Arial"/>
      <family val="2"/>
    </font>
    <font>
      <b/>
      <i/>
      <sz val="8"/>
      <name val="Arial"/>
      <family val="2"/>
    </font>
    <font>
      <sz val="8"/>
      <color rgb="FF000000"/>
      <name val="Arial"/>
      <family val="2"/>
    </font>
    <font>
      <b/>
      <sz val="8"/>
      <color rgb="FF000000"/>
      <name val="Arial"/>
      <family val="2"/>
    </font>
    <font>
      <sz val="8"/>
      <name val="Arial"/>
      <family val="2"/>
    </font>
    <font>
      <b/>
      <sz val="8"/>
      <name val="Arial"/>
      <family val="2"/>
    </font>
    <font>
      <sz val="6"/>
      <name val="Arial"/>
      <family val="2"/>
    </font>
    <font>
      <sz val="10"/>
      <color rgb="FF000000"/>
      <name val="Times New Roman"/>
      <family val="1"/>
    </font>
    <font>
      <vertAlign val="superscript"/>
      <sz val="8"/>
      <color rgb="FF000000"/>
      <name val="Arial"/>
      <family val="2"/>
    </font>
    <font>
      <sz val="7"/>
      <color rgb="FF000000"/>
      <name val="Arial"/>
      <family val="2"/>
    </font>
    <font>
      <b/>
      <sz val="11"/>
      <name val="Arial"/>
      <family val="2"/>
    </font>
    <font>
      <b/>
      <sz val="11"/>
      <color rgb="FF000000"/>
      <name val="Arial"/>
      <family val="2"/>
    </font>
    <font>
      <sz val="10"/>
      <color rgb="FF000000"/>
      <name val="Times New Roman"/>
      <family val="1"/>
    </font>
    <font>
      <b/>
      <u/>
      <sz val="8"/>
      <color rgb="FF000000"/>
      <name val="Arial"/>
      <family val="2"/>
    </font>
    <font>
      <b/>
      <sz val="9"/>
      <name val="Arial"/>
      <family val="2"/>
    </font>
    <font>
      <i/>
      <sz val="7"/>
      <name val="Arial"/>
      <family val="2"/>
    </font>
    <font>
      <sz val="7"/>
      <color rgb="FF000000"/>
      <name val="Times New Roman"/>
      <family val="1"/>
    </font>
    <font>
      <sz val="7"/>
      <name val="Arial"/>
      <family val="2"/>
    </font>
    <font>
      <sz val="7"/>
      <color theme="1"/>
      <name val="Arial"/>
      <family val="2"/>
    </font>
    <font>
      <b/>
      <sz val="7"/>
      <color theme="1"/>
      <name val="Arial"/>
      <family val="2"/>
    </font>
    <font>
      <u/>
      <sz val="7"/>
      <name val="Arial"/>
      <family val="2"/>
    </font>
    <font>
      <sz val="6"/>
      <color rgb="FF000000"/>
      <name val="Arial"/>
      <family val="2"/>
    </font>
    <font>
      <i/>
      <sz val="7"/>
      <color rgb="FF000000"/>
      <name val="Verdana"/>
      <family val="2"/>
    </font>
    <font>
      <i/>
      <sz val="6"/>
      <name val="Arial"/>
      <family val="2"/>
    </font>
    <font>
      <b/>
      <i/>
      <sz val="7"/>
      <name val="Arial"/>
      <family val="2"/>
    </font>
    <font>
      <i/>
      <sz val="7"/>
      <color rgb="FF000000"/>
      <name val="Arial"/>
      <family val="2"/>
    </font>
    <font>
      <sz val="7"/>
      <color rgb="FF000000"/>
      <name val="Adobe Devanagari"/>
      <family val="1"/>
    </font>
    <font>
      <sz val="8"/>
      <color rgb="FFFF0000"/>
      <name val="Arial"/>
      <family val="2"/>
    </font>
    <font>
      <sz val="10"/>
      <name val="Arial"/>
      <family val="2"/>
    </font>
    <font>
      <sz val="12"/>
      <name val="Arial"/>
      <family val="2"/>
    </font>
    <font>
      <b/>
      <sz val="12"/>
      <name val="Arial"/>
      <family val="2"/>
    </font>
    <font>
      <sz val="10"/>
      <color rgb="FF000000"/>
      <name val="Arial"/>
      <family val="2"/>
    </font>
    <font>
      <u/>
      <sz val="10"/>
      <color rgb="FF000000"/>
      <name val="Arial"/>
      <family val="2"/>
    </font>
    <font>
      <sz val="9"/>
      <name val="Arial"/>
      <family val="2"/>
    </font>
    <font>
      <sz val="10"/>
      <name val="Times New Roman"/>
      <family val="1"/>
    </font>
    <font>
      <sz val="11"/>
      <name val="Calibri"/>
      <family val="2"/>
    </font>
    <font>
      <b/>
      <i/>
      <sz val="8"/>
      <color rgb="FFFF0000"/>
      <name val="Arial"/>
      <family val="2"/>
    </font>
    <font>
      <sz val="7"/>
      <color rgb="FF0070C0"/>
      <name val="Arial"/>
      <family val="2"/>
    </font>
    <font>
      <sz val="7"/>
      <color rgb="FF0070C0"/>
      <name val="Adobe Devanagari"/>
      <family val="1"/>
    </font>
    <font>
      <sz val="8"/>
      <color rgb="FF000000"/>
      <name val="Times New Roman"/>
      <family val="1"/>
    </font>
    <font>
      <sz val="8"/>
      <name val="Times New Roman"/>
      <family val="1"/>
    </font>
    <font>
      <sz val="10"/>
      <color rgb="FF000000"/>
      <name val="Calibri"/>
      <family val="2"/>
      <scheme val="minor"/>
    </font>
    <font>
      <b/>
      <sz val="12"/>
      <color rgb="FF000000"/>
      <name val="Calibri"/>
      <family val="2"/>
      <scheme val="minor"/>
    </font>
    <font>
      <b/>
      <sz val="10"/>
      <color rgb="FF000000"/>
      <name val="Calibri"/>
      <family val="2"/>
      <scheme val="minor"/>
    </font>
    <font>
      <b/>
      <sz val="10"/>
      <name val="Calibri"/>
      <family val="2"/>
      <scheme val="minor"/>
    </font>
    <font>
      <sz val="10"/>
      <name val="Calibri"/>
      <family val="2"/>
      <scheme val="minor"/>
    </font>
    <font>
      <b/>
      <sz val="9"/>
      <name val="Calibri"/>
      <family val="2"/>
      <scheme val="minor"/>
    </font>
    <font>
      <b/>
      <sz val="12"/>
      <name val="Calibri"/>
      <family val="2"/>
      <scheme val="minor"/>
    </font>
    <font>
      <b/>
      <u/>
      <sz val="10"/>
      <color rgb="FF000000"/>
      <name val="Arial"/>
      <family val="2"/>
    </font>
    <font>
      <b/>
      <sz val="7"/>
      <color rgb="FF000000"/>
      <name val="Arial"/>
      <family val="2"/>
    </font>
  </fonts>
  <fills count="18">
    <fill>
      <patternFill patternType="none"/>
    </fill>
    <fill>
      <patternFill patternType="gray125"/>
    </fill>
    <fill>
      <patternFill patternType="solid">
        <fgColor rgb="FFC0C0C0"/>
      </patternFill>
    </fill>
    <fill>
      <patternFill patternType="solid">
        <fgColor rgb="FFFFCC99"/>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249977111117893"/>
        <bgColor indexed="64"/>
      </patternFill>
    </fill>
  </fills>
  <borders count="167">
    <border>
      <left/>
      <right/>
      <top/>
      <bottom/>
      <diagonal/>
    </border>
    <border>
      <left/>
      <right/>
      <top/>
      <bottom style="thin">
        <color rgb="FF0066CC"/>
      </bottom>
      <diagonal/>
    </border>
    <border>
      <left/>
      <right style="thin">
        <color rgb="FF0066CC"/>
      </right>
      <top/>
      <bottom/>
      <diagonal/>
    </border>
    <border>
      <left style="thin">
        <color rgb="FF0066CC"/>
      </left>
      <right style="thin">
        <color rgb="FF0066CC"/>
      </right>
      <top style="thin">
        <color rgb="FF0066CC"/>
      </top>
      <bottom style="thin">
        <color rgb="FF0066CC"/>
      </bottom>
      <diagonal/>
    </border>
    <border>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rgb="FF0066CC"/>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rgb="FF0066CC"/>
      </right>
      <top/>
      <bottom style="medium">
        <color indexed="64"/>
      </bottom>
      <diagonal/>
    </border>
    <border>
      <left style="thin">
        <color rgb="FF0066CC"/>
      </left>
      <right style="thin">
        <color rgb="FF0066CC"/>
      </right>
      <top style="thin">
        <color rgb="FF0066CC"/>
      </top>
      <bottom style="medium">
        <color indexed="64"/>
      </bottom>
      <diagonal/>
    </border>
    <border>
      <left style="thin">
        <color rgb="FF0066CC"/>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right/>
      <top style="medium">
        <color theme="3" tint="0.39994506668294322"/>
      </top>
      <bottom style="medium">
        <color theme="3" tint="0.39994506668294322"/>
      </bottom>
      <diagonal/>
    </border>
    <border>
      <left/>
      <right style="medium">
        <color theme="3" tint="0.39994506668294322"/>
      </right>
      <top style="medium">
        <color theme="3" tint="0.39994506668294322"/>
      </top>
      <bottom style="medium">
        <color theme="3" tint="0.39994506668294322"/>
      </bottom>
      <diagonal/>
    </border>
    <border>
      <left style="medium">
        <color indexed="64"/>
      </left>
      <right/>
      <top/>
      <bottom style="thin">
        <color rgb="FF0066CC"/>
      </bottom>
      <diagonal/>
    </border>
    <border>
      <left style="thin">
        <color rgb="FF0066CC"/>
      </left>
      <right/>
      <top style="thin">
        <color rgb="FF0066CC"/>
      </top>
      <bottom style="medium">
        <color indexed="64"/>
      </bottom>
      <diagonal/>
    </border>
    <border>
      <left/>
      <right style="medium">
        <color indexed="64"/>
      </right>
      <top style="thin">
        <color rgb="FF0066CC"/>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66CC"/>
      </right>
      <top style="medium">
        <color indexed="64"/>
      </top>
      <bottom style="medium">
        <color indexed="64"/>
      </bottom>
      <diagonal/>
    </border>
    <border>
      <left style="thin">
        <color rgb="FF0066CC"/>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rgb="FF0066CC"/>
      </bottom>
      <diagonal/>
    </border>
    <border>
      <left/>
      <right style="thin">
        <color rgb="FF0066CC"/>
      </right>
      <top style="thin">
        <color rgb="FF0066CC"/>
      </top>
      <bottom style="thin">
        <color rgb="FF0066CC"/>
      </bottom>
      <diagonal/>
    </border>
    <border>
      <left/>
      <right/>
      <top style="thin">
        <color rgb="FF0066CC"/>
      </top>
      <bottom/>
      <diagonal/>
    </border>
    <border>
      <left style="thin">
        <color rgb="FF0066CC"/>
      </left>
      <right/>
      <top/>
      <bottom style="medium">
        <color indexed="64"/>
      </bottom>
      <diagonal/>
    </border>
    <border>
      <left style="medium">
        <color indexed="64"/>
      </left>
      <right/>
      <top style="medium">
        <color theme="3" tint="0.39994506668294322"/>
      </top>
      <bottom style="medium">
        <color theme="3" tint="0.39994506668294322"/>
      </bottom>
      <diagonal/>
    </border>
    <border>
      <left style="medium">
        <color indexed="64"/>
      </left>
      <right/>
      <top style="medium">
        <color theme="3" tint="0.39994506668294322"/>
      </top>
      <bottom style="medium">
        <color indexed="64"/>
      </bottom>
      <diagonal/>
    </border>
    <border>
      <left/>
      <right/>
      <top style="medium">
        <color theme="3" tint="0.39994506668294322"/>
      </top>
      <bottom style="medium">
        <color indexed="64"/>
      </bottom>
      <diagonal/>
    </border>
    <border>
      <left/>
      <right/>
      <top/>
      <bottom style="thin">
        <color theme="3" tint="0.39994506668294322"/>
      </bottom>
      <diagonal/>
    </border>
    <border>
      <left/>
      <right style="medium">
        <color theme="3" tint="0.39994506668294322"/>
      </right>
      <top style="medium">
        <color theme="3" tint="0.39994506668294322"/>
      </top>
      <bottom style="medium">
        <color indexed="64"/>
      </bottom>
      <diagonal/>
    </border>
    <border>
      <left style="thin">
        <color theme="3" tint="0.39988402966399123"/>
      </left>
      <right style="thin">
        <color theme="3" tint="0.39988402966399123"/>
      </right>
      <top style="thin">
        <color theme="3" tint="0.39994506668294322"/>
      </top>
      <bottom style="thin">
        <color theme="3" tint="0.39994506668294322"/>
      </bottom>
      <diagonal/>
    </border>
    <border>
      <left style="medium">
        <color indexed="64"/>
      </left>
      <right/>
      <top style="thin">
        <color theme="3" tint="0.39994506668294322"/>
      </top>
      <bottom style="medium">
        <color indexed="64"/>
      </bottom>
      <diagonal/>
    </border>
    <border>
      <left/>
      <right/>
      <top style="thin">
        <color theme="3" tint="0.39994506668294322"/>
      </top>
      <bottom style="medium">
        <color indexed="64"/>
      </bottom>
      <diagonal/>
    </border>
    <border>
      <left/>
      <right style="thin">
        <color theme="3" tint="0.39994506668294322"/>
      </right>
      <top style="thin">
        <color theme="3" tint="0.39994506668294322"/>
      </top>
      <bottom style="medium">
        <color indexed="64"/>
      </bottom>
      <diagonal/>
    </border>
    <border>
      <left style="medium">
        <color indexed="64"/>
      </left>
      <right/>
      <top/>
      <bottom style="thin">
        <color theme="3" tint="0.39994506668294322"/>
      </bottom>
      <diagonal/>
    </border>
    <border>
      <left/>
      <right style="thin">
        <color theme="3" tint="0.39994506668294322"/>
      </right>
      <top/>
      <bottom style="thin">
        <color theme="3" tint="0.39994506668294322"/>
      </bottom>
      <diagonal/>
    </border>
    <border>
      <left/>
      <right style="thin">
        <color theme="3" tint="0.39994506668294322"/>
      </right>
      <top/>
      <bottom style="medium">
        <color indexed="64"/>
      </bottom>
      <diagonal/>
    </border>
    <border>
      <left style="thin">
        <color rgb="FF000000"/>
      </left>
      <right/>
      <top/>
      <bottom/>
      <diagonal/>
    </border>
    <border>
      <left/>
      <right style="thin">
        <color rgb="FF000000"/>
      </right>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theme="4"/>
      </left>
      <right/>
      <top style="medium">
        <color theme="4"/>
      </top>
      <bottom style="medium">
        <color indexed="64"/>
      </bottom>
      <diagonal/>
    </border>
    <border>
      <left/>
      <right/>
      <top style="medium">
        <color theme="4"/>
      </top>
      <bottom style="medium">
        <color indexed="64"/>
      </bottom>
      <diagonal/>
    </border>
    <border>
      <left/>
      <right style="medium">
        <color theme="4"/>
      </right>
      <top style="medium">
        <color theme="4"/>
      </top>
      <bottom style="medium">
        <color indexed="64"/>
      </bottom>
      <diagonal/>
    </border>
    <border>
      <left style="medium">
        <color rgb="FF0066CC"/>
      </left>
      <right style="medium">
        <color rgb="FF0066CC"/>
      </right>
      <top style="medium">
        <color rgb="FF0066CC"/>
      </top>
      <bottom style="medium">
        <color rgb="FF0066CC"/>
      </bottom>
      <diagonal/>
    </border>
    <border>
      <left style="medium">
        <color rgb="FF0066CC"/>
      </left>
      <right style="thin">
        <color rgb="FF0066CC"/>
      </right>
      <top style="medium">
        <color rgb="FF0066CC"/>
      </top>
      <bottom style="thin">
        <color rgb="FF0066CC"/>
      </bottom>
      <diagonal/>
    </border>
    <border>
      <left style="thin">
        <color rgb="FF0066CC"/>
      </left>
      <right style="medium">
        <color rgb="FF0066CC"/>
      </right>
      <top style="medium">
        <color rgb="FF0066CC"/>
      </top>
      <bottom style="thin">
        <color rgb="FF0066CC"/>
      </bottom>
      <diagonal/>
    </border>
    <border>
      <left style="medium">
        <color rgb="FF0066CC"/>
      </left>
      <right style="thin">
        <color rgb="FF0066CC"/>
      </right>
      <top style="thin">
        <color rgb="FF0066CC"/>
      </top>
      <bottom style="medium">
        <color rgb="FF0066CC"/>
      </bottom>
      <diagonal/>
    </border>
    <border>
      <left style="thin">
        <color rgb="FF0066CC"/>
      </left>
      <right style="medium">
        <color rgb="FF0066CC"/>
      </right>
      <top style="thin">
        <color rgb="FF0066CC"/>
      </top>
      <bottom style="medium">
        <color rgb="FF0066CC"/>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3" tint="0.39985351115451523"/>
      </left>
      <right style="thin">
        <color theme="3" tint="0.39988402966399123"/>
      </right>
      <top style="medium">
        <color theme="3" tint="0.39985351115451523"/>
      </top>
      <bottom style="thin">
        <color theme="3" tint="0.39994506668294322"/>
      </bottom>
      <diagonal/>
    </border>
    <border>
      <left style="thin">
        <color theme="3" tint="0.39988402966399123"/>
      </left>
      <right style="thin">
        <color theme="3" tint="0.39988402966399123"/>
      </right>
      <top style="medium">
        <color theme="3" tint="0.39985351115451523"/>
      </top>
      <bottom style="thin">
        <color theme="3" tint="0.39994506668294322"/>
      </bottom>
      <diagonal/>
    </border>
    <border>
      <left style="thin">
        <color theme="3" tint="0.39988402966399123"/>
      </left>
      <right style="medium">
        <color theme="3" tint="0.39985351115451523"/>
      </right>
      <top style="medium">
        <color theme="3" tint="0.39985351115451523"/>
      </top>
      <bottom style="thin">
        <color theme="3" tint="0.39994506668294322"/>
      </bottom>
      <diagonal/>
    </border>
    <border>
      <left style="medium">
        <color theme="3" tint="0.39985351115451523"/>
      </left>
      <right style="thin">
        <color theme="3" tint="0.39988402966399123"/>
      </right>
      <top style="thin">
        <color theme="3" tint="0.39994506668294322"/>
      </top>
      <bottom style="thin">
        <color theme="3" tint="0.39994506668294322"/>
      </bottom>
      <diagonal/>
    </border>
    <border>
      <left style="thin">
        <color theme="3" tint="0.39988402966399123"/>
      </left>
      <right style="medium">
        <color theme="3" tint="0.39985351115451523"/>
      </right>
      <top style="thin">
        <color theme="3" tint="0.39994506668294322"/>
      </top>
      <bottom style="thin">
        <color theme="3" tint="0.39994506668294322"/>
      </bottom>
      <diagonal/>
    </border>
    <border>
      <left style="medium">
        <color theme="3" tint="0.39985351115451523"/>
      </left>
      <right style="thin">
        <color theme="3" tint="0.39988402966399123"/>
      </right>
      <top style="thin">
        <color theme="3" tint="0.39994506668294322"/>
      </top>
      <bottom style="medium">
        <color theme="3" tint="0.39985351115451523"/>
      </bottom>
      <diagonal/>
    </border>
    <border>
      <left style="thin">
        <color theme="3" tint="0.39988402966399123"/>
      </left>
      <right style="thin">
        <color theme="3" tint="0.39988402966399123"/>
      </right>
      <top style="thin">
        <color theme="3" tint="0.39994506668294322"/>
      </top>
      <bottom style="medium">
        <color theme="3" tint="0.39985351115451523"/>
      </bottom>
      <diagonal/>
    </border>
    <border>
      <left style="thin">
        <color theme="3" tint="0.39988402966399123"/>
      </left>
      <right style="medium">
        <color theme="3" tint="0.39985351115451523"/>
      </right>
      <top style="thin">
        <color theme="3" tint="0.39994506668294322"/>
      </top>
      <bottom style="medium">
        <color theme="3" tint="0.39985351115451523"/>
      </bottom>
      <diagonal/>
    </border>
    <border>
      <left style="medium">
        <color rgb="FF0066CC"/>
      </left>
      <right style="medium">
        <color rgb="FF0066CC"/>
      </right>
      <top style="medium">
        <color rgb="FF0066CC"/>
      </top>
      <bottom style="thin">
        <color rgb="FF0066CC"/>
      </bottom>
      <diagonal/>
    </border>
    <border>
      <left style="medium">
        <color rgb="FF0066CC"/>
      </left>
      <right style="medium">
        <color rgb="FF0066CC"/>
      </right>
      <top style="thin">
        <color rgb="FF0066CC"/>
      </top>
      <bottom style="thin">
        <color rgb="FF0066CC"/>
      </bottom>
      <diagonal/>
    </border>
    <border>
      <left style="medium">
        <color rgb="FF0066CC"/>
      </left>
      <right style="medium">
        <color rgb="FF0066CC"/>
      </right>
      <top style="thin">
        <color rgb="FF0066CC"/>
      </top>
      <bottom style="medium">
        <color rgb="FF0066CC"/>
      </bottom>
      <diagonal/>
    </border>
    <border>
      <left/>
      <right style="medium">
        <color theme="3" tint="0.39991454817346722"/>
      </right>
      <top/>
      <bottom/>
      <diagonal/>
    </border>
    <border>
      <left/>
      <right style="medium">
        <color theme="3" tint="0.39985351115451523"/>
      </right>
      <top/>
      <bottom/>
      <diagonal/>
    </border>
    <border>
      <left style="thin">
        <color theme="3" tint="0.39988402966399123"/>
      </left>
      <right/>
      <top style="thin">
        <color theme="3" tint="0.39994506668294322"/>
      </top>
      <bottom style="thin">
        <color theme="3" tint="0.39994506668294322"/>
      </bottom>
      <diagonal/>
    </border>
    <border>
      <left/>
      <right style="thin">
        <color theme="3" tint="0.39988402966399123"/>
      </right>
      <top style="thin">
        <color theme="3" tint="0.39994506668294322"/>
      </top>
      <bottom style="thin">
        <color theme="3" tint="0.39994506668294322"/>
      </bottom>
      <diagonal/>
    </border>
    <border>
      <left/>
      <right/>
      <top style="thin">
        <color theme="3" tint="0.39994506668294322"/>
      </top>
      <bottom style="thin">
        <color theme="3" tint="0.39994506668294322"/>
      </bottom>
      <diagonal/>
    </border>
    <border>
      <left style="thin">
        <color rgb="FF0066CC"/>
      </left>
      <right style="thin">
        <color rgb="FF0066CC"/>
      </right>
      <top/>
      <bottom/>
      <diagonal/>
    </border>
    <border>
      <left style="thin">
        <color rgb="FF0066CC"/>
      </left>
      <right/>
      <top/>
      <bottom/>
      <diagonal/>
    </border>
    <border>
      <left style="thin">
        <color rgb="FF0066CC"/>
      </left>
      <right style="thin">
        <color rgb="FF0066CC"/>
      </right>
      <top/>
      <bottom style="thin">
        <color rgb="FF0066CC"/>
      </bottom>
      <diagonal/>
    </border>
    <border>
      <left style="medium">
        <color rgb="FF0066CC"/>
      </left>
      <right/>
      <top style="medium">
        <color rgb="FF0066CC"/>
      </top>
      <bottom style="thin">
        <color rgb="FF0066CC"/>
      </bottom>
      <diagonal/>
    </border>
    <border>
      <left/>
      <right style="medium">
        <color rgb="FF0066CC"/>
      </right>
      <top style="medium">
        <color rgb="FF0066CC"/>
      </top>
      <bottom style="thin">
        <color rgb="FF0066CC"/>
      </bottom>
      <diagonal/>
    </border>
    <border>
      <left style="medium">
        <color rgb="FF0066CC"/>
      </left>
      <right/>
      <top style="thin">
        <color rgb="FF0066CC"/>
      </top>
      <bottom style="thin">
        <color rgb="FF0066CC"/>
      </bottom>
      <diagonal/>
    </border>
    <border>
      <left/>
      <right style="medium">
        <color rgb="FF0066CC"/>
      </right>
      <top style="thin">
        <color rgb="FF0066CC"/>
      </top>
      <bottom style="thin">
        <color rgb="FF0066CC"/>
      </bottom>
      <diagonal/>
    </border>
    <border>
      <left style="medium">
        <color rgb="FF0066CC"/>
      </left>
      <right/>
      <top style="thin">
        <color rgb="FF0066CC"/>
      </top>
      <bottom style="medium">
        <color rgb="FF0066CC"/>
      </bottom>
      <diagonal/>
    </border>
    <border>
      <left/>
      <right style="medium">
        <color rgb="FF0066CC"/>
      </right>
      <top style="thin">
        <color rgb="FF0066CC"/>
      </top>
      <bottom style="medium">
        <color rgb="FF0066CC"/>
      </bottom>
      <diagonal/>
    </border>
    <border>
      <left/>
      <right/>
      <top style="medium">
        <color rgb="FF0066CC"/>
      </top>
      <bottom/>
      <diagonal/>
    </border>
    <border>
      <left style="thin">
        <color theme="3" tint="0.39994506668294322"/>
      </left>
      <right/>
      <top/>
      <bottom/>
      <diagonal/>
    </border>
    <border>
      <left style="medium">
        <color theme="3" tint="0.39991454817346722"/>
      </left>
      <right/>
      <top style="medium">
        <color theme="3" tint="0.39988402966399123"/>
      </top>
      <bottom style="medium">
        <color theme="3" tint="0.39988402966399123"/>
      </bottom>
      <diagonal/>
    </border>
    <border>
      <left/>
      <right style="medium">
        <color theme="3" tint="0.39988402966399123"/>
      </right>
      <top style="medium">
        <color theme="3" tint="0.39988402966399123"/>
      </top>
      <bottom style="medium">
        <color theme="3" tint="0.39988402966399123"/>
      </bottom>
      <diagonal/>
    </border>
    <border>
      <left style="medium">
        <color theme="3" tint="0.39991454817346722"/>
      </left>
      <right/>
      <top style="medium">
        <color theme="3" tint="0.39988402966399123"/>
      </top>
      <bottom style="thin">
        <color theme="3" tint="0.39994506668294322"/>
      </bottom>
      <diagonal/>
    </border>
    <border>
      <left/>
      <right style="medium">
        <color theme="3" tint="0.39988402966399123"/>
      </right>
      <top style="medium">
        <color theme="3" tint="0.39988402966399123"/>
      </top>
      <bottom style="thin">
        <color theme="3" tint="0.39994506668294322"/>
      </bottom>
      <diagonal/>
    </border>
    <border>
      <left style="medium">
        <color theme="3" tint="0.39991454817346722"/>
      </left>
      <right/>
      <top style="thin">
        <color theme="3" tint="0.39994506668294322"/>
      </top>
      <bottom style="medium">
        <color theme="3" tint="0.39988402966399123"/>
      </bottom>
      <diagonal/>
    </border>
    <border>
      <left/>
      <right style="medium">
        <color theme="3" tint="0.39988402966399123"/>
      </right>
      <top style="thin">
        <color theme="3" tint="0.39994506668294322"/>
      </top>
      <bottom style="medium">
        <color theme="3" tint="0.39988402966399123"/>
      </bottom>
      <diagonal/>
    </border>
    <border>
      <left/>
      <right/>
      <top/>
      <bottom style="thin">
        <color rgb="FF000000"/>
      </bottom>
      <diagonal/>
    </border>
    <border>
      <left style="medium">
        <color theme="3" tint="0.39991454817346722"/>
      </left>
      <right/>
      <top style="thin">
        <color theme="3" tint="0.39994506668294322"/>
      </top>
      <bottom style="medium">
        <color indexed="64"/>
      </bottom>
      <diagonal/>
    </border>
    <border>
      <left/>
      <right style="medium">
        <color theme="3" tint="0.39988402966399123"/>
      </right>
      <top style="thin">
        <color theme="3" tint="0.39994506668294322"/>
      </top>
      <bottom style="medium">
        <color indexed="64"/>
      </bottom>
      <diagonal/>
    </border>
    <border>
      <left style="medium">
        <color rgb="FF0066CC"/>
      </left>
      <right style="medium">
        <color rgb="FF0066CC"/>
      </right>
      <top style="thin">
        <color rgb="FF0066CC"/>
      </top>
      <bottom style="medium">
        <color indexed="64"/>
      </bottom>
      <diagonal/>
    </border>
    <border>
      <left/>
      <right style="thin">
        <color rgb="FF0066CC"/>
      </right>
      <top style="thin">
        <color rgb="FF0066CC"/>
      </top>
      <bottom style="medium">
        <color indexed="64"/>
      </bottom>
      <diagonal/>
    </border>
    <border>
      <left style="thin">
        <color rgb="FF0066CC"/>
      </left>
      <right style="thin">
        <color rgb="FF0066CC"/>
      </right>
      <top style="medium">
        <color rgb="FF0066CC"/>
      </top>
      <bottom style="thin">
        <color rgb="FF0066CC"/>
      </bottom>
      <diagonal/>
    </border>
    <border>
      <left style="thin">
        <color rgb="FF0066CC"/>
      </left>
      <right style="thin">
        <color rgb="FF0066CC"/>
      </right>
      <top style="thin">
        <color rgb="FF0066CC"/>
      </top>
      <bottom style="medium">
        <color rgb="FF0066CC"/>
      </bottom>
      <diagonal/>
    </border>
    <border>
      <left style="medium">
        <color rgb="FF0066CC"/>
      </left>
      <right/>
      <top style="medium">
        <color rgb="FF0066CC"/>
      </top>
      <bottom style="medium">
        <color rgb="FF0066CC"/>
      </bottom>
      <diagonal/>
    </border>
    <border>
      <left style="thin">
        <color rgb="FF0066CC"/>
      </left>
      <right style="thin">
        <color rgb="FF0066CC"/>
      </right>
      <top style="medium">
        <color rgb="FF0066CC"/>
      </top>
      <bottom style="medium">
        <color rgb="FF0066CC"/>
      </bottom>
      <diagonal/>
    </border>
    <border>
      <left style="thin">
        <color rgb="FF0066CC"/>
      </left>
      <right style="medium">
        <color rgb="FF0066CC"/>
      </right>
      <top style="medium">
        <color rgb="FF0066CC"/>
      </top>
      <bottom style="medium">
        <color rgb="FF0066CC"/>
      </bottom>
      <diagonal/>
    </border>
    <border>
      <left style="medium">
        <color rgb="FF0066CC"/>
      </left>
      <right style="thin">
        <color rgb="FF0066CC"/>
      </right>
      <top style="medium">
        <color rgb="FF0066CC"/>
      </top>
      <bottom style="medium">
        <color rgb="FF0066CC"/>
      </bottom>
      <diagonal/>
    </border>
    <border>
      <left/>
      <right/>
      <top/>
      <bottom style="medium">
        <color theme="3" tint="0.39988402966399123"/>
      </bottom>
      <diagonal/>
    </border>
    <border>
      <left/>
      <right style="thin">
        <color rgb="FF0066CC"/>
      </right>
      <top/>
      <bottom style="thin">
        <color theme="3" tint="0.39994506668294322"/>
      </bottom>
      <diagonal/>
    </border>
    <border>
      <left style="medium">
        <color theme="3" tint="0.39991454817346722"/>
      </left>
      <right style="medium">
        <color theme="3" tint="0.39988402966399123"/>
      </right>
      <top style="medium">
        <color theme="3" tint="0.39988402966399123"/>
      </top>
      <bottom style="medium">
        <color indexed="64"/>
      </bottom>
      <diagonal/>
    </border>
    <border>
      <left style="medium">
        <color theme="3" tint="0.39991454817346722"/>
      </left>
      <right style="medium">
        <color theme="3" tint="0.39988402966399123"/>
      </right>
      <top style="medium">
        <color theme="3" tint="0.39988402966399123"/>
      </top>
      <bottom style="thin">
        <color theme="3" tint="0.39994506668294322"/>
      </bottom>
      <diagonal/>
    </border>
    <border>
      <left/>
      <right style="thin">
        <color rgb="FF0066CC"/>
      </right>
      <top style="thin">
        <color rgb="FF0066CC"/>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theme="3" tint="0.39994506668294322"/>
      </right>
      <top style="medium">
        <color indexed="64"/>
      </top>
      <bottom/>
      <diagonal/>
    </border>
    <border>
      <left style="medium">
        <color theme="3" tint="0.39991454817346722"/>
      </left>
      <right/>
      <top style="medium">
        <color indexed="64"/>
      </top>
      <bottom/>
      <diagonal/>
    </border>
    <border>
      <left/>
      <right style="medium">
        <color theme="3" tint="0.39988402966399123"/>
      </right>
      <top style="medium">
        <color indexed="64"/>
      </top>
      <bottom/>
      <diagonal/>
    </border>
    <border>
      <left/>
      <right style="thin">
        <color theme="3" tint="0.39994506668294322"/>
      </right>
      <top/>
      <bottom/>
      <diagonal/>
    </border>
    <border>
      <left style="thin">
        <color rgb="FF0066CC"/>
      </left>
      <right style="thin">
        <color rgb="FF0066CC"/>
      </right>
      <top style="thin">
        <color rgb="FF0066CC"/>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theme="3" tint="0.39997558519241921"/>
      </left>
      <right style="medium">
        <color theme="3" tint="0.39997558519241921"/>
      </right>
      <top style="medium">
        <color theme="3" tint="0.39997558519241921"/>
      </top>
      <bottom style="medium">
        <color indexed="64"/>
      </bottom>
      <diagonal/>
    </border>
    <border>
      <left style="medium">
        <color indexed="64"/>
      </left>
      <right style="medium">
        <color indexed="64"/>
      </right>
      <top/>
      <bottom/>
      <diagonal/>
    </border>
  </borders>
  <cellStyleXfs count="7">
    <xf numFmtId="0" fontId="0" fillId="0" borderId="0"/>
    <xf numFmtId="9" fontId="8" fillId="0" borderId="0" applyFont="0" applyFill="0" applyBorder="0" applyAlignment="0" applyProtection="0"/>
    <xf numFmtId="44" fontId="13" fillId="0" borderId="0" applyFont="0" applyFill="0" applyBorder="0" applyAlignment="0" applyProtection="0"/>
    <xf numFmtId="0" fontId="29" fillId="0" borderId="0"/>
    <xf numFmtId="174" fontId="29" fillId="0" borderId="0" applyFont="0" applyFill="0" applyBorder="0" applyAlignment="0" applyProtection="0"/>
    <xf numFmtId="173" fontId="29" fillId="0" borderId="0" applyFont="0" applyFill="0" applyBorder="0" applyAlignment="0" applyProtection="0"/>
    <xf numFmtId="44" fontId="29" fillId="0" borderId="0" applyFont="0" applyFill="0" applyBorder="0" applyAlignment="0" applyProtection="0"/>
  </cellStyleXfs>
  <cellXfs count="603">
    <xf numFmtId="0" fontId="0" fillId="0" borderId="0" xfId="0" applyAlignment="1">
      <alignment horizontal="left" vertical="top"/>
    </xf>
    <xf numFmtId="0" fontId="1" fillId="0" borderId="0" xfId="0" applyFont="1" applyAlignment="1">
      <alignment horizontal="left" vertical="top"/>
    </xf>
    <xf numFmtId="0" fontId="5" fillId="0" borderId="0" xfId="0" applyFont="1" applyAlignment="1">
      <alignment horizontal="left" vertical="top"/>
    </xf>
    <xf numFmtId="0" fontId="7" fillId="0" borderId="0" xfId="0" applyFont="1" applyAlignment="1">
      <alignment horizontal="left" vertical="top"/>
    </xf>
    <xf numFmtId="0" fontId="0" fillId="0" borderId="0" xfId="0" applyAlignment="1">
      <alignment vertical="top" wrapText="1"/>
    </xf>
    <xf numFmtId="0" fontId="3"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horizontal="right" vertical="top" wrapText="1"/>
    </xf>
    <xf numFmtId="165" fontId="5" fillId="3" borderId="13" xfId="0" applyNumberFormat="1" applyFont="1" applyFill="1" applyBorder="1" applyAlignment="1">
      <alignment horizontal="right" vertical="top" wrapText="1"/>
    </xf>
    <xf numFmtId="0" fontId="1" fillId="0" borderId="1" xfId="0" applyFont="1" applyBorder="1" applyAlignment="1">
      <alignment horizontal="center" vertical="top" wrapText="1"/>
    </xf>
    <xf numFmtId="0" fontId="6" fillId="2" borderId="15" xfId="0" applyFont="1" applyFill="1" applyBorder="1" applyAlignment="1">
      <alignment horizontal="left" vertical="top" wrapText="1"/>
    </xf>
    <xf numFmtId="0" fontId="6" fillId="2" borderId="16" xfId="0" applyFont="1" applyFill="1" applyBorder="1" applyAlignment="1">
      <alignment horizontal="left" vertical="top" wrapText="1"/>
    </xf>
    <xf numFmtId="0" fontId="6" fillId="0" borderId="11" xfId="0" applyFont="1" applyBorder="1" applyAlignment="1">
      <alignment horizontal="left" vertical="top" wrapText="1"/>
    </xf>
    <xf numFmtId="0" fontId="3" fillId="0" borderId="11" xfId="0" applyFont="1" applyBorder="1" applyAlignment="1">
      <alignment horizontal="right" vertical="top" wrapText="1"/>
    </xf>
    <xf numFmtId="0" fontId="0" fillId="0" borderId="11" xfId="0" applyBorder="1" applyAlignment="1">
      <alignment vertical="top" wrapText="1"/>
    </xf>
    <xf numFmtId="0" fontId="6" fillId="0" borderId="0" xfId="0" applyFont="1" applyAlignment="1">
      <alignment horizontal="left" vertical="top" wrapText="1"/>
    </xf>
    <xf numFmtId="0" fontId="6" fillId="2" borderId="9" xfId="0" applyFont="1" applyFill="1" applyBorder="1" applyAlignment="1">
      <alignment horizontal="left" vertical="top" wrapText="1"/>
    </xf>
    <xf numFmtId="0" fontId="5" fillId="0" borderId="0" xfId="0" applyFont="1" applyAlignment="1">
      <alignment horizontal="right" vertical="top" wrapText="1"/>
    </xf>
    <xf numFmtId="165" fontId="5" fillId="0" borderId="0" xfId="0" applyNumberFormat="1" applyFont="1" applyAlignment="1">
      <alignment vertical="top" wrapText="1"/>
    </xf>
    <xf numFmtId="0" fontId="0" fillId="5" borderId="15" xfId="0" applyFill="1" applyBorder="1" applyAlignment="1">
      <alignment horizontal="left" vertical="top" wrapText="1"/>
    </xf>
    <xf numFmtId="0" fontId="0" fillId="5" borderId="9" xfId="0" applyFill="1" applyBorder="1" applyAlignment="1">
      <alignment horizontal="left" vertical="top" wrapText="1"/>
    </xf>
    <xf numFmtId="9" fontId="10" fillId="5" borderId="14" xfId="1" applyFont="1" applyFill="1" applyBorder="1" applyAlignment="1">
      <alignment horizontal="right" vertical="top" wrapText="1"/>
    </xf>
    <xf numFmtId="0" fontId="5" fillId="0" borderId="0" xfId="0" applyFont="1" applyAlignment="1">
      <alignment vertical="top" wrapText="1"/>
    </xf>
    <xf numFmtId="0" fontId="3" fillId="4" borderId="17" xfId="0" applyFont="1" applyFill="1" applyBorder="1" applyAlignment="1">
      <alignment vertical="top" wrapText="1"/>
    </xf>
    <xf numFmtId="166" fontId="5" fillId="0" borderId="3" xfId="1" applyNumberFormat="1" applyFont="1" applyFill="1" applyBorder="1" applyAlignment="1">
      <alignment horizontal="center" vertical="top" wrapText="1"/>
    </xf>
    <xf numFmtId="0" fontId="6" fillId="2" borderId="15" xfId="0" applyFont="1" applyFill="1" applyBorder="1" applyAlignment="1">
      <alignment vertical="center" wrapText="1"/>
    </xf>
    <xf numFmtId="0" fontId="6" fillId="0" borderId="11" xfId="0" applyFont="1" applyBorder="1" applyAlignment="1">
      <alignment vertical="center" wrapText="1"/>
    </xf>
    <xf numFmtId="167" fontId="5" fillId="3" borderId="13" xfId="0" applyNumberFormat="1" applyFont="1" applyFill="1" applyBorder="1" applyAlignment="1">
      <alignment horizontal="right" vertical="top" wrapText="1"/>
    </xf>
    <xf numFmtId="0" fontId="2" fillId="2" borderId="15" xfId="0" applyFont="1" applyFill="1" applyBorder="1" applyAlignment="1">
      <alignment horizontal="left" vertical="top" wrapText="1"/>
    </xf>
    <xf numFmtId="0" fontId="3" fillId="0" borderId="0" xfId="0" applyFont="1" applyAlignment="1">
      <alignment horizontal="left" vertical="top" wrapText="1"/>
    </xf>
    <xf numFmtId="0" fontId="14" fillId="0" borderId="0" xfId="0" applyFont="1" applyAlignment="1">
      <alignment horizontal="left" vertical="top" wrapText="1"/>
    </xf>
    <xf numFmtId="0" fontId="5" fillId="0" borderId="11" xfId="0" applyFont="1" applyBorder="1" applyAlignment="1">
      <alignment horizontal="left" vertical="top" wrapText="1"/>
    </xf>
    <xf numFmtId="0" fontId="0" fillId="5" borderId="14" xfId="0" applyFill="1" applyBorder="1" applyAlignment="1">
      <alignment horizontal="left" vertical="top" wrapText="1"/>
    </xf>
    <xf numFmtId="0" fontId="0" fillId="5" borderId="14" xfId="0" applyFill="1" applyBorder="1"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167" fontId="5" fillId="4" borderId="3" xfId="0" applyNumberFormat="1" applyFont="1" applyFill="1" applyBorder="1" applyAlignment="1">
      <alignment horizontal="right" vertical="top" wrapText="1"/>
    </xf>
    <xf numFmtId="167" fontId="5" fillId="0" borderId="3" xfId="0" applyNumberFormat="1" applyFont="1" applyBorder="1" applyAlignment="1">
      <alignment horizontal="right" vertical="top" wrapText="1"/>
    </xf>
    <xf numFmtId="167" fontId="5" fillId="4" borderId="13" xfId="0" applyNumberFormat="1" applyFont="1" applyFill="1" applyBorder="1" applyAlignment="1">
      <alignment horizontal="right" vertical="top" wrapText="1"/>
    </xf>
    <xf numFmtId="167" fontId="5" fillId="0" borderId="13" xfId="0" applyNumberFormat="1" applyFont="1" applyBorder="1" applyAlignment="1">
      <alignment horizontal="right" vertical="top" wrapText="1"/>
    </xf>
    <xf numFmtId="0" fontId="12" fillId="0" borderId="11" xfId="0" quotePrefix="1" applyFont="1" applyBorder="1" applyAlignment="1">
      <alignment horizontal="right" vertical="center" wrapText="1"/>
    </xf>
    <xf numFmtId="164" fontId="3" fillId="0" borderId="13" xfId="0" applyNumberFormat="1" applyFont="1" applyBorder="1" applyAlignment="1">
      <alignment horizontal="center" vertical="top" wrapText="1"/>
    </xf>
    <xf numFmtId="0" fontId="2" fillId="2" borderId="16" xfId="0" applyFont="1" applyFill="1" applyBorder="1" applyAlignment="1">
      <alignment horizontal="left" vertical="top" wrapText="1"/>
    </xf>
    <xf numFmtId="164" fontId="3" fillId="0" borderId="31" xfId="0" applyNumberFormat="1" applyFont="1" applyBorder="1" applyAlignment="1">
      <alignment horizontal="center" vertical="top" wrapText="1"/>
    </xf>
    <xf numFmtId="0" fontId="5" fillId="10" borderId="0" xfId="0" applyFont="1" applyFill="1" applyAlignment="1">
      <alignment horizontal="left" vertical="top" wrapText="1"/>
    </xf>
    <xf numFmtId="0" fontId="0" fillId="10" borderId="0" xfId="0" applyFill="1" applyAlignment="1">
      <alignment horizontal="left" vertical="top" wrapText="1"/>
    </xf>
    <xf numFmtId="0" fontId="16" fillId="0" borderId="1" xfId="0" applyFont="1" applyBorder="1" applyAlignment="1">
      <alignment horizontal="center" wrapText="1"/>
    </xf>
    <xf numFmtId="0" fontId="5" fillId="0" borderId="11" xfId="0" applyFont="1" applyBorder="1" applyAlignment="1">
      <alignment vertical="top" wrapText="1"/>
    </xf>
    <xf numFmtId="0" fontId="5" fillId="0" borderId="12" xfId="0" applyFont="1" applyBorder="1" applyAlignment="1">
      <alignment vertical="top" wrapText="1"/>
    </xf>
    <xf numFmtId="0" fontId="17" fillId="0" borderId="0" xfId="0" applyFont="1" applyAlignment="1">
      <alignment horizontal="left" vertical="top"/>
    </xf>
    <xf numFmtId="0" fontId="18" fillId="0" borderId="11" xfId="0" applyFont="1" applyBorder="1" applyAlignment="1">
      <alignment vertical="top" wrapText="1"/>
    </xf>
    <xf numFmtId="167" fontId="18" fillId="0" borderId="30" xfId="0" applyNumberFormat="1" applyFont="1" applyBorder="1" applyAlignment="1">
      <alignment horizontal="right" vertical="center" wrapText="1"/>
    </xf>
    <xf numFmtId="0" fontId="17" fillId="5" borderId="15" xfId="0" applyFont="1" applyFill="1" applyBorder="1" applyAlignment="1">
      <alignment horizontal="left" vertical="top" wrapText="1"/>
    </xf>
    <xf numFmtId="0" fontId="10" fillId="0" borderId="0" xfId="0" applyFont="1" applyAlignment="1">
      <alignment horizontal="left" vertical="top" wrapText="1"/>
    </xf>
    <xf numFmtId="166" fontId="22" fillId="0" borderId="0" xfId="1" applyNumberFormat="1" applyFont="1" applyFill="1" applyBorder="1" applyAlignment="1">
      <alignment vertical="top" wrapText="1"/>
    </xf>
    <xf numFmtId="0" fontId="6" fillId="10" borderId="8" xfId="0" applyFont="1" applyFill="1" applyBorder="1" applyAlignment="1">
      <alignment horizontal="left" vertical="top" wrapText="1"/>
    </xf>
    <xf numFmtId="0" fontId="6" fillId="10" borderId="0" xfId="0" applyFont="1" applyFill="1" applyAlignment="1">
      <alignment horizontal="left" vertical="top" wrapText="1"/>
    </xf>
    <xf numFmtId="9" fontId="10" fillId="5" borderId="15" xfId="1" applyFont="1" applyFill="1" applyBorder="1" applyAlignment="1">
      <alignment horizontal="right" vertical="top" wrapText="1"/>
    </xf>
    <xf numFmtId="0" fontId="1" fillId="10" borderId="0" xfId="0" applyFont="1" applyFill="1" applyAlignment="1">
      <alignment horizontal="center" vertical="center" wrapText="1"/>
    </xf>
    <xf numFmtId="166" fontId="4" fillId="0" borderId="12" xfId="1" quotePrefix="1" applyNumberFormat="1" applyFont="1" applyFill="1" applyBorder="1" applyAlignment="1">
      <alignment horizontal="right" vertical="center" wrapText="1"/>
    </xf>
    <xf numFmtId="167" fontId="5" fillId="0" borderId="29" xfId="0" applyNumberFormat="1" applyFont="1" applyBorder="1" applyAlignment="1">
      <alignment horizontal="right" vertical="top"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1" fillId="10" borderId="0" xfId="0" applyFont="1" applyFill="1" applyAlignment="1">
      <alignment horizontal="center" vertical="top" wrapText="1"/>
    </xf>
    <xf numFmtId="0" fontId="24" fillId="0" borderId="0" xfId="0" applyFont="1" applyAlignment="1">
      <alignment horizontal="center" wrapText="1"/>
    </xf>
    <xf numFmtId="0" fontId="24" fillId="0" borderId="1" xfId="0" applyFont="1" applyBorder="1" applyAlignment="1">
      <alignment horizontal="left" wrapText="1"/>
    </xf>
    <xf numFmtId="0" fontId="0" fillId="0" borderId="0" xfId="0" applyAlignment="1">
      <alignment horizontal="left" vertical="top" wrapText="1"/>
    </xf>
    <xf numFmtId="0" fontId="0" fillId="0" borderId="0" xfId="0" applyAlignment="1">
      <alignment horizontal="center" vertical="top" wrapText="1"/>
    </xf>
    <xf numFmtId="0" fontId="5" fillId="0" borderId="0" xfId="0" applyFont="1" applyAlignment="1">
      <alignment horizontal="center" vertical="top" wrapText="1"/>
    </xf>
    <xf numFmtId="171" fontId="5" fillId="0" borderId="8" xfId="0" applyNumberFormat="1" applyFont="1" applyBorder="1" applyAlignment="1">
      <alignment vertical="top" wrapText="1"/>
    </xf>
    <xf numFmtId="171" fontId="5" fillId="0" borderId="10" xfId="0" applyNumberFormat="1" applyFont="1" applyBorder="1" applyAlignment="1">
      <alignment vertical="top" wrapText="1"/>
    </xf>
    <xf numFmtId="0" fontId="1" fillId="0" borderId="0" xfId="0" applyFont="1" applyAlignment="1">
      <alignment horizontal="left" vertical="top" wrapText="1"/>
    </xf>
    <xf numFmtId="167" fontId="5" fillId="4" borderId="52" xfId="0" applyNumberFormat="1" applyFont="1" applyFill="1" applyBorder="1" applyAlignment="1">
      <alignment horizontal="right" vertical="top" wrapText="1"/>
    </xf>
    <xf numFmtId="170" fontId="5" fillId="0" borderId="29" xfId="1" applyNumberFormat="1" applyFont="1" applyFill="1" applyBorder="1" applyAlignment="1">
      <alignment horizontal="center" vertical="top" wrapText="1"/>
    </xf>
    <xf numFmtId="1" fontId="3" fillId="4" borderId="60" xfId="0" applyNumberFormat="1" applyFont="1" applyFill="1" applyBorder="1" applyAlignment="1">
      <alignment horizontal="center" vertical="center" wrapText="1"/>
    </xf>
    <xf numFmtId="167" fontId="5" fillId="4" borderId="62" xfId="0" applyNumberFormat="1" applyFont="1" applyFill="1" applyBorder="1" applyAlignment="1">
      <alignment horizontal="right" vertical="top" wrapText="1"/>
    </xf>
    <xf numFmtId="1" fontId="3" fillId="4" borderId="63" xfId="0" applyNumberFormat="1" applyFont="1" applyFill="1" applyBorder="1" applyAlignment="1">
      <alignment horizontal="center" vertical="center" wrapText="1"/>
    </xf>
    <xf numFmtId="167" fontId="5" fillId="4" borderId="64" xfId="0" applyNumberFormat="1" applyFont="1" applyFill="1" applyBorder="1" applyAlignment="1">
      <alignment horizontal="right" vertical="top" wrapText="1"/>
    </xf>
    <xf numFmtId="1" fontId="3" fillId="4" borderId="65" xfId="0" applyNumberFormat="1" applyFont="1" applyFill="1" applyBorder="1" applyAlignment="1">
      <alignment horizontal="center" vertical="center" wrapText="1"/>
    </xf>
    <xf numFmtId="167" fontId="5" fillId="4" borderId="67" xfId="0" applyNumberFormat="1" applyFont="1" applyFill="1" applyBorder="1" applyAlignment="1">
      <alignment horizontal="right" vertical="top" wrapText="1"/>
    </xf>
    <xf numFmtId="167" fontId="5" fillId="4" borderId="68" xfId="0" applyNumberFormat="1" applyFont="1" applyFill="1" applyBorder="1" applyAlignment="1">
      <alignment horizontal="right" vertical="top" wrapText="1"/>
    </xf>
    <xf numFmtId="167" fontId="5" fillId="4" borderId="69" xfId="0" applyNumberFormat="1" applyFont="1" applyFill="1" applyBorder="1" applyAlignment="1">
      <alignment horizontal="right" vertical="top" wrapText="1"/>
    </xf>
    <xf numFmtId="167" fontId="5" fillId="4" borderId="70" xfId="0" applyNumberFormat="1" applyFont="1" applyFill="1" applyBorder="1" applyAlignment="1">
      <alignment horizontal="right" vertical="top" wrapText="1"/>
    </xf>
    <xf numFmtId="0" fontId="3" fillId="0" borderId="35" xfId="0" applyFont="1" applyBorder="1" applyAlignment="1">
      <alignment horizontal="center" vertical="center" wrapText="1"/>
    </xf>
    <xf numFmtId="167" fontId="5" fillId="4" borderId="52" xfId="0" applyNumberFormat="1" applyFont="1" applyFill="1" applyBorder="1" applyAlignment="1">
      <alignment horizontal="right" vertical="center" wrapText="1"/>
    </xf>
    <xf numFmtId="0" fontId="7" fillId="0" borderId="0" xfId="0" applyFont="1" applyAlignment="1">
      <alignment horizontal="right" vertical="top" wrapText="1"/>
    </xf>
    <xf numFmtId="0" fontId="10" fillId="0" borderId="0" xfId="0" applyFont="1" applyAlignment="1">
      <alignment horizontal="center" vertical="top" wrapText="1"/>
    </xf>
    <xf numFmtId="170"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right" vertical="center" wrapText="1"/>
    </xf>
    <xf numFmtId="167" fontId="5" fillId="0" borderId="29" xfId="0" applyNumberFormat="1" applyFont="1" applyBorder="1" applyAlignment="1">
      <alignment horizontal="right" vertical="center" wrapText="1"/>
    </xf>
    <xf numFmtId="44" fontId="7" fillId="0" borderId="2" xfId="2" applyFont="1" applyFill="1" applyBorder="1" applyAlignment="1">
      <alignment horizontal="right" vertical="top" wrapText="1"/>
    </xf>
    <xf numFmtId="9" fontId="10" fillId="5" borderId="9" xfId="1" applyFont="1" applyFill="1" applyBorder="1" applyAlignment="1">
      <alignment horizontal="right" vertical="top" wrapText="1"/>
    </xf>
    <xf numFmtId="167" fontId="5" fillId="3" borderId="3" xfId="0" applyNumberFormat="1" applyFont="1" applyFill="1" applyBorder="1" applyAlignment="1">
      <alignment horizontal="right" vertical="top" wrapText="1"/>
    </xf>
    <xf numFmtId="44" fontId="7" fillId="0" borderId="12" xfId="2" applyFont="1" applyFill="1" applyBorder="1" applyAlignment="1">
      <alignment horizontal="right" vertical="top" wrapText="1"/>
    </xf>
    <xf numFmtId="0" fontId="3" fillId="0" borderId="0" xfId="0" applyFont="1" applyAlignment="1">
      <alignment horizontal="right" vertical="top"/>
    </xf>
    <xf numFmtId="167" fontId="5" fillId="0" borderId="97" xfId="0" applyNumberFormat="1" applyFont="1" applyBorder="1" applyAlignment="1">
      <alignment horizontal="right" vertical="top" wrapText="1"/>
    </xf>
    <xf numFmtId="167" fontId="5" fillId="4" borderId="96" xfId="0" applyNumberFormat="1" applyFont="1" applyFill="1" applyBorder="1" applyAlignment="1">
      <alignment horizontal="right" vertical="top" wrapText="1"/>
    </xf>
    <xf numFmtId="169" fontId="5" fillId="4" borderId="79" xfId="0" applyNumberFormat="1" applyFont="1" applyFill="1" applyBorder="1" applyAlignment="1">
      <alignment horizontal="center" vertical="top" wrapText="1"/>
    </xf>
    <xf numFmtId="169" fontId="5" fillId="4" borderId="83" xfId="0" applyNumberFormat="1" applyFont="1" applyFill="1" applyBorder="1" applyAlignment="1">
      <alignment horizontal="center" vertical="top" wrapText="1"/>
    </xf>
    <xf numFmtId="0" fontId="26" fillId="0" borderId="76" xfId="0" applyFont="1" applyBorder="1" applyAlignment="1">
      <alignment horizontal="center" wrapText="1"/>
    </xf>
    <xf numFmtId="0" fontId="16" fillId="0" borderId="76" xfId="0" applyFont="1" applyBorder="1" applyAlignment="1">
      <alignment wrapText="1"/>
    </xf>
    <xf numFmtId="172" fontId="4" fillId="0" borderId="78" xfId="0" applyNumberFormat="1" applyFont="1" applyBorder="1" applyAlignment="1">
      <alignment horizontal="center" vertical="top" wrapText="1"/>
    </xf>
    <xf numFmtId="0" fontId="3" fillId="7" borderId="79" xfId="0" applyFont="1" applyFill="1" applyBorder="1" applyAlignment="1">
      <alignment horizontal="center" vertical="top"/>
    </xf>
    <xf numFmtId="172" fontId="3" fillId="7" borderId="98" xfId="0" applyNumberFormat="1" applyFont="1" applyFill="1" applyBorder="1" applyAlignment="1">
      <alignment horizontal="center" vertical="top" wrapText="1"/>
    </xf>
    <xf numFmtId="172" fontId="3" fillId="7" borderId="54" xfId="0" applyNumberFormat="1" applyFont="1" applyFill="1" applyBorder="1" applyAlignment="1">
      <alignment horizontal="center" vertical="top" wrapText="1"/>
    </xf>
    <xf numFmtId="0" fontId="3" fillId="7" borderId="83" xfId="0" applyFont="1" applyFill="1" applyBorder="1" applyAlignment="1">
      <alignment horizontal="center" vertical="top"/>
    </xf>
    <xf numFmtId="172" fontId="3" fillId="7" borderId="99" xfId="0" applyNumberFormat="1" applyFont="1" applyFill="1" applyBorder="1" applyAlignment="1">
      <alignment horizontal="center" vertical="top" wrapText="1"/>
    </xf>
    <xf numFmtId="172" fontId="3" fillId="7" borderId="56" xfId="0" applyNumberFormat="1" applyFont="1" applyFill="1" applyBorder="1" applyAlignment="1">
      <alignment horizontal="center" vertical="top" wrapText="1"/>
    </xf>
    <xf numFmtId="164" fontId="4" fillId="0" borderId="0" xfId="0" applyNumberFormat="1" applyFont="1" applyAlignment="1">
      <alignment horizontal="center" vertical="top" wrapText="1"/>
    </xf>
    <xf numFmtId="172" fontId="4" fillId="0" borderId="76" xfId="0" applyNumberFormat="1" applyFont="1" applyBorder="1" applyAlignment="1">
      <alignment horizontal="center" vertical="top" wrapText="1"/>
    </xf>
    <xf numFmtId="0" fontId="3" fillId="7" borderId="100" xfId="0" applyFont="1" applyFill="1" applyBorder="1" applyAlignment="1">
      <alignment horizontal="center" vertical="top"/>
    </xf>
    <xf numFmtId="172" fontId="3" fillId="7" borderId="101" xfId="0" applyNumberFormat="1" applyFont="1" applyFill="1" applyBorder="1" applyAlignment="1">
      <alignment horizontal="center" vertical="top" wrapText="1"/>
    </xf>
    <xf numFmtId="172" fontId="3" fillId="7" borderId="102" xfId="0" applyNumberFormat="1" applyFont="1" applyFill="1" applyBorder="1" applyAlignment="1">
      <alignment horizontal="center" vertical="top" wrapText="1"/>
    </xf>
    <xf numFmtId="172" fontId="3" fillId="0" borderId="78" xfId="0" applyNumberFormat="1" applyFont="1" applyBorder="1" applyAlignment="1">
      <alignment horizontal="center" vertical="top" wrapText="1"/>
    </xf>
    <xf numFmtId="172" fontId="3" fillId="0" borderId="53" xfId="0" applyNumberFormat="1" applyFont="1" applyBorder="1" applyAlignment="1">
      <alignment horizontal="center" vertical="top" wrapText="1"/>
    </xf>
    <xf numFmtId="164" fontId="10" fillId="0" borderId="54" xfId="0" applyNumberFormat="1" applyFont="1" applyBorder="1" applyAlignment="1">
      <alignment horizontal="center" vertical="top" wrapText="1"/>
    </xf>
    <xf numFmtId="172" fontId="3" fillId="0" borderId="55" xfId="0" applyNumberFormat="1" applyFont="1" applyBorder="1" applyAlignment="1">
      <alignment horizontal="center" vertical="top" wrapText="1"/>
    </xf>
    <xf numFmtId="164" fontId="10" fillId="0" borderId="56" xfId="0" applyNumberFormat="1" applyFont="1" applyBorder="1" applyAlignment="1">
      <alignment horizontal="center" vertical="top" wrapText="1"/>
    </xf>
    <xf numFmtId="172" fontId="3" fillId="0" borderId="76" xfId="0" applyNumberFormat="1" applyFont="1" applyBorder="1" applyAlignment="1">
      <alignment horizontal="center" vertical="top" wrapText="1"/>
    </xf>
    <xf numFmtId="172" fontId="3" fillId="0" borderId="103" xfId="0" applyNumberFormat="1" applyFont="1" applyBorder="1" applyAlignment="1">
      <alignment horizontal="center" vertical="top" wrapText="1"/>
    </xf>
    <xf numFmtId="164" fontId="10" fillId="0" borderId="102" xfId="0" applyNumberFormat="1" applyFont="1" applyBorder="1" applyAlignment="1">
      <alignment horizontal="center" vertical="top" wrapText="1"/>
    </xf>
    <xf numFmtId="0" fontId="27" fillId="0" borderId="0" xfId="0" applyFont="1" applyAlignment="1">
      <alignment horizontal="left" vertical="top"/>
    </xf>
    <xf numFmtId="0" fontId="27" fillId="0" borderId="0" xfId="0" applyFont="1" applyAlignment="1">
      <alignment horizontal="left" vertical="center"/>
    </xf>
    <xf numFmtId="0" fontId="6" fillId="0" borderId="0" xfId="0" applyFont="1" applyAlignment="1">
      <alignment vertical="top" wrapText="1"/>
    </xf>
    <xf numFmtId="0" fontId="3" fillId="4" borderId="107" xfId="0" applyFont="1" applyFill="1" applyBorder="1" applyAlignment="1">
      <alignment horizontal="center" vertical="top" wrapText="1"/>
    </xf>
    <xf numFmtId="0" fontId="3" fillId="4" borderId="106" xfId="0" applyFont="1" applyFill="1" applyBorder="1" applyAlignment="1">
      <alignment horizontal="center" vertical="top" wrapText="1"/>
    </xf>
    <xf numFmtId="0" fontId="16" fillId="10" borderId="0" xfId="0" applyFont="1" applyFill="1" applyAlignment="1">
      <alignment horizontal="right" wrapText="1"/>
    </xf>
    <xf numFmtId="44" fontId="7" fillId="0" borderId="108" xfId="2" applyFont="1" applyFill="1" applyBorder="1" applyAlignment="1">
      <alignment horizontal="right" vertical="top" wrapText="1"/>
    </xf>
    <xf numFmtId="7" fontId="18" fillId="10" borderId="0" xfId="2" applyNumberFormat="1" applyFont="1" applyFill="1" applyBorder="1" applyAlignment="1">
      <alignment horizontal="right" vertical="top" wrapText="1"/>
    </xf>
    <xf numFmtId="168" fontId="3" fillId="0" borderId="110" xfId="0" applyNumberFormat="1" applyFont="1" applyBorder="1" applyAlignment="1">
      <alignment horizontal="center" vertical="top" wrapText="1"/>
    </xf>
    <xf numFmtId="164" fontId="3" fillId="0" borderId="111" xfId="0" applyNumberFormat="1" applyFont="1" applyBorder="1" applyAlignment="1">
      <alignment horizontal="center" vertical="top" wrapText="1"/>
    </xf>
    <xf numFmtId="168" fontId="3" fillId="0" borderId="113" xfId="0" applyNumberFormat="1" applyFont="1" applyBorder="1" applyAlignment="1">
      <alignment horizontal="center" vertical="top" wrapText="1"/>
    </xf>
    <xf numFmtId="9" fontId="3" fillId="0" borderId="114" xfId="1" applyFont="1" applyFill="1" applyBorder="1" applyAlignment="1">
      <alignment horizontal="center" vertical="top" wrapText="1"/>
    </xf>
    <xf numFmtId="167" fontId="7" fillId="0" borderId="108" xfId="2" applyNumberFormat="1" applyFont="1" applyFill="1" applyBorder="1" applyAlignment="1">
      <alignment horizontal="right" vertical="top" wrapText="1"/>
    </xf>
    <xf numFmtId="0" fontId="6" fillId="0" borderId="8" xfId="0" applyFont="1" applyBorder="1" applyAlignment="1">
      <alignment horizontal="left" vertical="top" wrapText="1"/>
    </xf>
    <xf numFmtId="0" fontId="6" fillId="0" borderId="15" xfId="0" applyFont="1" applyBorder="1" applyAlignment="1">
      <alignment horizontal="left" vertical="top" wrapText="1"/>
    </xf>
    <xf numFmtId="170" fontId="6" fillId="0" borderId="0" xfId="0" applyNumberFormat="1" applyFont="1" applyAlignment="1">
      <alignment horizontal="left" vertical="top" wrapText="1"/>
    </xf>
    <xf numFmtId="0" fontId="29" fillId="0" borderId="0" xfId="3"/>
    <xf numFmtId="0" fontId="29" fillId="0" borderId="0" xfId="3" applyAlignment="1">
      <alignment horizontal="center"/>
    </xf>
    <xf numFmtId="0" fontId="0" fillId="0" borderId="136" xfId="0" applyBorder="1" applyAlignment="1">
      <alignment horizontal="left" vertical="top"/>
    </xf>
    <xf numFmtId="0" fontId="0" fillId="14" borderId="0" xfId="0" applyFill="1" applyAlignment="1">
      <alignment horizontal="left" vertical="top"/>
    </xf>
    <xf numFmtId="0" fontId="0" fillId="14" borderId="140" xfId="0" applyFill="1" applyBorder="1" applyAlignment="1">
      <alignment horizontal="left" vertical="top"/>
    </xf>
    <xf numFmtId="0" fontId="23" fillId="14" borderId="140" xfId="0" applyFont="1" applyFill="1" applyBorder="1" applyAlignment="1">
      <alignment horizontal="left" vertical="top"/>
    </xf>
    <xf numFmtId="0" fontId="0" fillId="14" borderId="140" xfId="0" applyFill="1" applyBorder="1" applyAlignment="1">
      <alignment horizontal="left" vertical="center"/>
    </xf>
    <xf numFmtId="0" fontId="0" fillId="14" borderId="133" xfId="0" applyFill="1" applyBorder="1" applyAlignment="1">
      <alignment horizontal="left" vertical="top"/>
    </xf>
    <xf numFmtId="0" fontId="34" fillId="0" borderId="15" xfId="0" applyFont="1" applyBorder="1" applyAlignment="1">
      <alignment horizontal="left" vertical="center" wrapText="1"/>
    </xf>
    <xf numFmtId="0" fontId="0" fillId="0" borderId="6" xfId="0" applyBorder="1" applyAlignment="1">
      <alignment horizontal="left" vertical="top"/>
    </xf>
    <xf numFmtId="0" fontId="35" fillId="0" borderId="0" xfId="0" applyFont="1" applyAlignment="1">
      <alignment horizontal="left" vertical="top"/>
    </xf>
    <xf numFmtId="0" fontId="36" fillId="0" borderId="137" xfId="0" applyFont="1" applyBorder="1" applyAlignment="1">
      <alignment horizontal="left" vertical="center" wrapText="1"/>
    </xf>
    <xf numFmtId="0" fontId="11" fillId="0" borderId="149" xfId="0" applyFont="1" applyBorder="1" applyAlignment="1">
      <alignment horizontal="left" vertical="center" wrapText="1"/>
    </xf>
    <xf numFmtId="0" fontId="11" fillId="0" borderId="16" xfId="0" applyFont="1" applyBorder="1" applyAlignment="1">
      <alignment horizontal="left" vertical="center" wrapText="1"/>
    </xf>
    <xf numFmtId="0" fontId="0" fillId="0" borderId="140" xfId="0" applyBorder="1" applyAlignment="1">
      <alignment horizontal="left" vertical="top"/>
    </xf>
    <xf numFmtId="0" fontId="0" fillId="5" borderId="140" xfId="0" applyFill="1" applyBorder="1" applyAlignment="1">
      <alignment horizontal="left" vertical="top"/>
    </xf>
    <xf numFmtId="0" fontId="0" fillId="5" borderId="140" xfId="0" applyFill="1" applyBorder="1" applyAlignment="1">
      <alignment horizontal="left" vertical="center"/>
    </xf>
    <xf numFmtId="165" fontId="5" fillId="3" borderId="97" xfId="0" applyNumberFormat="1" applyFont="1" applyFill="1" applyBorder="1" applyAlignment="1">
      <alignment horizontal="right" vertical="top" wrapText="1"/>
    </xf>
    <xf numFmtId="0" fontId="3" fillId="0" borderId="157" xfId="0" applyFont="1" applyBorder="1" applyAlignment="1">
      <alignment horizontal="center" vertical="center" wrapText="1"/>
    </xf>
    <xf numFmtId="167" fontId="5" fillId="4" borderId="158" xfId="0" applyNumberFormat="1" applyFont="1" applyFill="1" applyBorder="1" applyAlignment="1">
      <alignment horizontal="right" vertical="top" wrapText="1"/>
    </xf>
    <xf numFmtId="0" fontId="3" fillId="0" borderId="160" xfId="0" applyFont="1" applyBorder="1" applyAlignment="1">
      <alignment horizontal="right" vertical="top" wrapText="1"/>
    </xf>
    <xf numFmtId="0" fontId="3" fillId="0" borderId="160" xfId="0" applyFont="1" applyBorder="1" applyAlignment="1">
      <alignment horizontal="center" vertical="center" wrapText="1"/>
    </xf>
    <xf numFmtId="167" fontId="5" fillId="0" borderId="160" xfId="0" applyNumberFormat="1" applyFont="1" applyBorder="1" applyAlignment="1">
      <alignment horizontal="right" vertical="top" wrapText="1"/>
    </xf>
    <xf numFmtId="0" fontId="11" fillId="0" borderId="15" xfId="0" applyFont="1" applyBorder="1" applyAlignment="1">
      <alignment horizontal="left" vertical="center" wrapText="1"/>
    </xf>
    <xf numFmtId="0" fontId="10" fillId="0" borderId="8" xfId="0" applyFont="1" applyBorder="1" applyAlignment="1">
      <alignment horizontal="left" vertical="top" wrapText="1"/>
    </xf>
    <xf numFmtId="0" fontId="38" fillId="0" borderId="8" xfId="0" applyFont="1" applyBorder="1" applyAlignment="1">
      <alignment horizontal="left" vertical="top" wrapText="1"/>
    </xf>
    <xf numFmtId="0" fontId="39" fillId="0" borderId="8" xfId="0" applyFont="1" applyBorder="1" applyAlignment="1">
      <alignment horizontal="left" vertical="top" wrapText="1"/>
    </xf>
    <xf numFmtId="0" fontId="39" fillId="0" borderId="0" xfId="0" applyFont="1" applyAlignment="1">
      <alignment horizontal="left" vertical="top" wrapText="1"/>
    </xf>
    <xf numFmtId="0" fontId="38" fillId="0" borderId="8" xfId="0" quotePrefix="1" applyFont="1" applyBorder="1" applyAlignment="1">
      <alignment horizontal="left" vertical="top" wrapText="1"/>
    </xf>
    <xf numFmtId="0" fontId="39" fillId="0" borderId="0" xfId="0" applyFont="1" applyAlignment="1">
      <alignment horizontal="left" vertical="top"/>
    </xf>
    <xf numFmtId="0" fontId="38" fillId="0" borderId="0" xfId="0" applyFont="1" applyAlignment="1">
      <alignment horizontal="left" vertical="top"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41" fillId="0" borderId="6" xfId="0" applyFont="1" applyBorder="1" applyAlignment="1">
      <alignment horizontal="left" vertical="center" wrapText="1"/>
    </xf>
    <xf numFmtId="0" fontId="41" fillId="0" borderId="0" xfId="0" applyFont="1" applyAlignment="1">
      <alignment horizontal="left" vertical="center" wrapText="1"/>
    </xf>
    <xf numFmtId="0" fontId="41" fillId="0" borderId="145" xfId="0" applyFont="1" applyBorder="1" applyAlignment="1">
      <alignment horizontal="left" vertical="center" wrapText="1"/>
    </xf>
    <xf numFmtId="0" fontId="41" fillId="0" borderId="23" xfId="0" applyFont="1" applyBorder="1" applyAlignment="1">
      <alignment horizontal="left" vertical="center" wrapText="1"/>
    </xf>
    <xf numFmtId="0" fontId="41" fillId="0" borderId="140" xfId="0" applyFont="1" applyBorder="1" applyAlignment="1">
      <alignment horizontal="left" vertical="center" wrapText="1"/>
    </xf>
    <xf numFmtId="0" fontId="41" fillId="0" borderId="144" xfId="0" applyFont="1" applyBorder="1" applyAlignment="1">
      <alignment horizontal="left" vertical="center" wrapText="1"/>
    </xf>
    <xf numFmtId="0" fontId="35" fillId="0" borderId="7" xfId="0" applyFont="1" applyBorder="1" applyAlignment="1">
      <alignment horizontal="left" vertical="center" wrapText="1"/>
    </xf>
    <xf numFmtId="0" fontId="11" fillId="0" borderId="150" xfId="0" applyFont="1" applyBorder="1" applyAlignment="1">
      <alignment horizontal="left" vertical="center" wrapText="1"/>
    </xf>
    <xf numFmtId="168" fontId="3" fillId="0" borderId="111" xfId="0" applyNumberFormat="1" applyFont="1" applyBorder="1" applyAlignment="1">
      <alignment horizontal="center" vertical="top" wrapText="1"/>
    </xf>
    <xf numFmtId="9" fontId="10" fillId="5" borderId="16" xfId="0" applyNumberFormat="1" applyFont="1" applyFill="1" applyBorder="1" applyAlignment="1">
      <alignment horizontal="right" vertical="top" wrapText="1"/>
    </xf>
    <xf numFmtId="167" fontId="5" fillId="0" borderId="164" xfId="0" applyNumberFormat="1" applyFont="1" applyBorder="1" applyAlignment="1">
      <alignment horizontal="right" vertical="center" wrapText="1"/>
    </xf>
    <xf numFmtId="166" fontId="3" fillId="4" borderId="165" xfId="1" quotePrefix="1" applyNumberFormat="1" applyFont="1" applyFill="1" applyBorder="1" applyAlignment="1">
      <alignment horizontal="right" vertical="center" wrapText="1"/>
    </xf>
    <xf numFmtId="168" fontId="4" fillId="4" borderId="110" xfId="0" applyNumberFormat="1" applyFont="1" applyFill="1" applyBorder="1" applyAlignment="1">
      <alignment horizontal="center" vertical="top" wrapText="1"/>
    </xf>
    <xf numFmtId="0" fontId="8" fillId="10" borderId="0" xfId="0" applyFont="1" applyFill="1" applyAlignment="1">
      <alignment horizontal="left" vertical="top" wrapText="1"/>
    </xf>
    <xf numFmtId="0" fontId="10" fillId="10" borderId="0" xfId="0" applyFont="1" applyFill="1" applyAlignment="1">
      <alignment horizontal="left" vertical="top" wrapText="1"/>
    </xf>
    <xf numFmtId="0" fontId="0" fillId="10" borderId="0" xfId="0" applyFill="1" applyAlignment="1">
      <alignment horizontal="left" vertical="top"/>
    </xf>
    <xf numFmtId="0" fontId="10" fillId="10" borderId="0" xfId="0" applyFont="1" applyFill="1" applyAlignment="1">
      <alignment horizontal="left" vertical="top"/>
    </xf>
    <xf numFmtId="0" fontId="0" fillId="0" borderId="140" xfId="0" applyBorder="1" applyAlignment="1">
      <alignment horizontal="left" vertical="top"/>
    </xf>
    <xf numFmtId="0" fontId="0" fillId="5" borderId="140" xfId="0" applyFill="1" applyBorder="1" applyAlignment="1">
      <alignment horizontal="left" vertical="top"/>
    </xf>
    <xf numFmtId="0" fontId="0" fillId="14" borderId="140" xfId="0" applyFill="1" applyBorder="1" applyAlignment="1">
      <alignment horizontal="left" vertical="top"/>
    </xf>
    <xf numFmtId="0" fontId="17" fillId="0" borderId="140" xfId="0" applyFont="1" applyBorder="1" applyAlignment="1">
      <alignment horizontal="left" vertical="top"/>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165" fontId="5" fillId="0" borderId="0" xfId="0" quotePrefix="1" applyNumberFormat="1" applyFont="1" applyAlignment="1">
      <alignment horizontal="right" vertical="center" wrapText="1"/>
    </xf>
    <xf numFmtId="0" fontId="38" fillId="0" borderId="8" xfId="0" quotePrefix="1" applyFont="1" applyBorder="1" applyAlignment="1">
      <alignment horizontal="left" vertical="top" wrapText="1"/>
    </xf>
    <xf numFmtId="0" fontId="10" fillId="0" borderId="8" xfId="0" applyFont="1" applyBorder="1" applyAlignment="1">
      <alignment horizontal="left" vertical="top" wrapText="1"/>
    </xf>
    <xf numFmtId="9" fontId="38" fillId="0" borderId="8" xfId="0" applyNumberFormat="1" applyFont="1" applyBorder="1" applyAlignment="1">
      <alignment horizontal="left" vertical="top" wrapText="1"/>
    </xf>
    <xf numFmtId="9" fontId="18" fillId="0" borderId="8" xfId="0" applyNumberFormat="1" applyFont="1" applyBorder="1" applyAlignment="1">
      <alignment horizontal="left" vertical="top" wrapText="1"/>
    </xf>
    <xf numFmtId="0" fontId="33" fillId="0" borderId="8" xfId="0" quotePrefix="1" applyFont="1" applyBorder="1" applyAlignment="1">
      <alignment horizontal="center" wrapText="1"/>
    </xf>
    <xf numFmtId="165" fontId="5" fillId="0" borderId="8" xfId="0" applyNumberFormat="1" applyFont="1" applyBorder="1" applyAlignment="1">
      <alignment horizontal="left" vertical="center" wrapText="1"/>
    </xf>
    <xf numFmtId="165" fontId="5" fillId="0" borderId="0" xfId="0" applyNumberFormat="1" applyFont="1" applyAlignment="1">
      <alignment horizontal="left" vertical="center" wrapText="1"/>
    </xf>
    <xf numFmtId="0" fontId="3" fillId="4" borderId="89" xfId="0" applyFont="1" applyFill="1" applyBorder="1" applyAlignment="1">
      <alignment horizontal="center" vertical="top" wrapText="1"/>
    </xf>
    <xf numFmtId="0" fontId="3" fillId="4" borderId="90" xfId="0" applyFont="1" applyFill="1" applyBorder="1" applyAlignment="1">
      <alignment horizontal="center" vertical="top" wrapText="1"/>
    </xf>
    <xf numFmtId="0" fontId="3" fillId="4" borderId="94" xfId="0" applyFont="1" applyFill="1" applyBorder="1" applyAlignment="1">
      <alignment horizontal="center" vertical="top" wrapText="1"/>
    </xf>
    <xf numFmtId="0" fontId="3" fillId="4" borderId="95" xfId="0" applyFont="1" applyFill="1" applyBorder="1" applyAlignment="1">
      <alignment horizontal="center" vertical="top" wrapText="1"/>
    </xf>
    <xf numFmtId="0" fontId="5" fillId="0" borderId="8" xfId="0" applyFont="1" applyBorder="1" applyAlignment="1">
      <alignment vertical="center" wrapText="1"/>
    </xf>
    <xf numFmtId="0" fontId="5" fillId="0" borderId="0" xfId="0" applyFont="1" applyAlignment="1">
      <alignment vertical="center" wrapText="1"/>
    </xf>
    <xf numFmtId="0" fontId="0" fillId="0" borderId="6" xfId="0" applyBorder="1" applyAlignment="1">
      <alignment horizontal="left" vertical="top" wrapText="1"/>
    </xf>
    <xf numFmtId="165" fontId="5" fillId="4" borderId="8" xfId="0" applyNumberFormat="1" applyFont="1" applyFill="1" applyBorder="1" applyAlignment="1">
      <alignment horizontal="left" vertical="center" wrapText="1"/>
    </xf>
    <xf numFmtId="165" fontId="5" fillId="4" borderId="0" xfId="0" applyNumberFormat="1" applyFont="1" applyFill="1" applyAlignment="1">
      <alignment horizontal="left" vertical="center" wrapText="1"/>
    </xf>
    <xf numFmtId="165" fontId="5" fillId="0" borderId="8" xfId="0" applyNumberFormat="1" applyFont="1" applyBorder="1" applyAlignment="1">
      <alignment horizontal="right" wrapText="1"/>
    </xf>
    <xf numFmtId="165" fontId="5" fillId="0" borderId="0" xfId="0" applyNumberFormat="1" applyFont="1" applyAlignment="1">
      <alignment horizontal="right" wrapText="1"/>
    </xf>
    <xf numFmtId="165" fontId="5" fillId="0" borderId="8" xfId="0" applyNumberFormat="1" applyFont="1" applyBorder="1" applyAlignment="1">
      <alignment horizontal="center" vertical="top" wrapText="1"/>
    </xf>
    <xf numFmtId="165" fontId="5" fillId="0" borderId="0" xfId="0" applyNumberFormat="1" applyFont="1" applyAlignment="1">
      <alignment horizontal="center" vertical="top" wrapText="1"/>
    </xf>
    <xf numFmtId="1" fontId="3" fillId="4" borderId="73" xfId="0" applyNumberFormat="1" applyFont="1" applyFill="1" applyBorder="1" applyAlignment="1">
      <alignment horizontal="center" vertical="center" wrapText="1"/>
    </xf>
    <xf numFmtId="1" fontId="3" fillId="4" borderId="75" xfId="0" applyNumberFormat="1" applyFont="1" applyFill="1" applyBorder="1" applyAlignment="1">
      <alignment horizontal="center" vertical="center" wrapText="1"/>
    </xf>
    <xf numFmtId="1" fontId="3" fillId="4" borderId="74" xfId="0" applyNumberFormat="1" applyFont="1" applyFill="1" applyBorder="1" applyAlignment="1">
      <alignment horizontal="center" vertical="center" wrapText="1"/>
    </xf>
    <xf numFmtId="0" fontId="0" fillId="0" borderId="4" xfId="0"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0" fillId="0" borderId="147" xfId="0" applyBorder="1" applyAlignment="1">
      <alignment horizontal="left" vertical="top"/>
    </xf>
    <xf numFmtId="0" fontId="18" fillId="0" borderId="8" xfId="0" applyFont="1" applyBorder="1" applyAlignment="1">
      <alignment horizontal="left" vertical="top" wrapText="1"/>
    </xf>
    <xf numFmtId="0" fontId="18" fillId="0" borderId="0" xfId="0" applyFont="1" applyAlignment="1">
      <alignment horizontal="left" vertical="top" wrapText="1"/>
    </xf>
    <xf numFmtId="0" fontId="3" fillId="4" borderId="87" xfId="0" applyFont="1" applyFill="1" applyBorder="1" applyAlignment="1">
      <alignment horizontal="center" vertical="center" wrapText="1"/>
    </xf>
    <xf numFmtId="0" fontId="3" fillId="4" borderId="88" xfId="0" applyFont="1" applyFill="1" applyBorder="1" applyAlignment="1">
      <alignment horizontal="center" vertical="center" wrapText="1"/>
    </xf>
    <xf numFmtId="0" fontId="38" fillId="0" borderId="8" xfId="0" applyFont="1" applyBorder="1" applyAlignment="1">
      <alignment horizontal="left" vertical="top" wrapText="1"/>
    </xf>
    <xf numFmtId="0" fontId="0" fillId="0" borderId="8" xfId="0" applyBorder="1" applyAlignment="1">
      <alignment horizontal="left" vertical="top" wrapText="1"/>
    </xf>
    <xf numFmtId="0" fontId="10" fillId="0" borderId="8" xfId="0" quotePrefix="1"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44" fontId="5" fillId="4" borderId="83" xfId="2" applyFont="1" applyFill="1" applyBorder="1" applyAlignment="1">
      <alignment horizontal="center" vertical="top" wrapText="1"/>
    </xf>
    <xf numFmtId="44" fontId="5" fillId="4" borderId="84" xfId="2" applyFont="1" applyFill="1" applyBorder="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3" fillId="0" borderId="8" xfId="0" applyFont="1" applyBorder="1" applyAlignment="1">
      <alignment horizontal="right" vertical="top" wrapText="1"/>
    </xf>
    <xf numFmtId="0" fontId="3" fillId="0" borderId="0" xfId="0" applyFont="1" applyAlignment="1">
      <alignment horizontal="right" vertical="top" wrapText="1"/>
    </xf>
    <xf numFmtId="165" fontId="5" fillId="0" borderId="8" xfId="0" applyNumberFormat="1" applyFont="1" applyBorder="1" applyAlignment="1">
      <alignment horizontal="center" wrapText="1"/>
    </xf>
    <xf numFmtId="165" fontId="5" fillId="0" borderId="0" xfId="0" applyNumberFormat="1" applyFont="1" applyAlignment="1">
      <alignment horizontal="center" wrapText="1"/>
    </xf>
    <xf numFmtId="165" fontId="5" fillId="4" borderId="8" xfId="0" applyNumberFormat="1" applyFont="1" applyFill="1" applyBorder="1" applyAlignment="1">
      <alignment horizontal="center" vertical="top" wrapText="1"/>
    </xf>
    <xf numFmtId="165" fontId="5" fillId="4" borderId="0" xfId="0" applyNumberFormat="1" applyFont="1" applyFill="1" applyAlignment="1">
      <alignment horizontal="center" vertical="top" wrapText="1"/>
    </xf>
    <xf numFmtId="0" fontId="1" fillId="0" borderId="0" xfId="0" applyFont="1" applyAlignment="1">
      <alignment horizontal="left" vertical="top" wrapText="1"/>
    </xf>
    <xf numFmtId="0" fontId="5" fillId="0" borderId="0" xfId="0" applyFont="1" applyAlignment="1">
      <alignment horizontal="center" vertical="top" wrapText="1"/>
    </xf>
    <xf numFmtId="0" fontId="16" fillId="10" borderId="0" xfId="0" applyFont="1" applyFill="1" applyAlignment="1">
      <alignment horizontal="right" wrapText="1"/>
    </xf>
    <xf numFmtId="0" fontId="10" fillId="0" borderId="0" xfId="0" applyFont="1" applyAlignment="1">
      <alignment horizontal="right" vertical="center" wrapText="1"/>
    </xf>
    <xf numFmtId="0" fontId="10" fillId="0" borderId="30" xfId="0" applyFont="1" applyBorder="1" applyAlignment="1">
      <alignment horizontal="right" vertical="center" wrapText="1"/>
    </xf>
    <xf numFmtId="1" fontId="3" fillId="4" borderId="37" xfId="0" applyNumberFormat="1" applyFont="1" applyFill="1" applyBorder="1" applyAlignment="1">
      <alignment horizontal="center" vertical="center" wrapText="1"/>
    </xf>
    <xf numFmtId="0" fontId="0" fillId="0" borderId="8" xfId="0" applyBorder="1" applyAlignment="1">
      <alignment horizontal="center" vertical="top"/>
    </xf>
    <xf numFmtId="0" fontId="0" fillId="0" borderId="0" xfId="0" applyAlignment="1">
      <alignment horizontal="center" vertical="top"/>
    </xf>
    <xf numFmtId="0" fontId="5" fillId="0" borderId="10" xfId="0" applyFont="1" applyBorder="1" applyAlignment="1">
      <alignment horizontal="right" vertical="top" wrapText="1"/>
    </xf>
    <xf numFmtId="0" fontId="5" fillId="0" borderId="11" xfId="0" applyFont="1" applyBorder="1" applyAlignment="1">
      <alignment horizontal="right" vertical="top" wrapText="1"/>
    </xf>
    <xf numFmtId="0" fontId="4" fillId="0" borderId="109" xfId="0" applyFont="1" applyBorder="1" applyAlignment="1">
      <alignment horizontal="left" vertical="top"/>
    </xf>
    <xf numFmtId="0" fontId="4" fillId="0" borderId="110" xfId="0" applyFont="1" applyBorder="1" applyAlignment="1">
      <alignment horizontal="left" vertical="top"/>
    </xf>
    <xf numFmtId="0" fontId="5" fillId="0" borderId="8" xfId="0" applyFont="1" applyBorder="1" applyAlignment="1">
      <alignment horizontal="center" wrapText="1"/>
    </xf>
    <xf numFmtId="0" fontId="5" fillId="0" borderId="0" xfId="0" applyFont="1" applyAlignment="1">
      <alignment horizontal="center" wrapText="1"/>
    </xf>
    <xf numFmtId="0" fontId="3" fillId="10" borderId="0" xfId="0" applyFont="1" applyFill="1" applyAlignment="1">
      <alignment horizontal="center" vertical="center" wrapText="1"/>
    </xf>
    <xf numFmtId="0" fontId="5" fillId="0" borderId="86" xfId="0" applyFont="1" applyBorder="1" applyAlignment="1">
      <alignment horizontal="center" vertical="top" wrapText="1"/>
    </xf>
    <xf numFmtId="165" fontId="5" fillId="0" borderId="0" xfId="0" quotePrefix="1" applyNumberFormat="1" applyFont="1" applyAlignment="1">
      <alignment horizontal="center" vertical="center" wrapText="1"/>
    </xf>
    <xf numFmtId="0" fontId="3" fillId="0" borderId="112" xfId="0" applyFont="1" applyBorder="1" applyAlignment="1">
      <alignment horizontal="left" vertical="top"/>
    </xf>
    <xf numFmtId="0" fontId="3" fillId="0" borderId="113" xfId="0" applyFont="1" applyBorder="1" applyAlignment="1">
      <alignment horizontal="left" vertical="top"/>
    </xf>
    <xf numFmtId="165" fontId="5" fillId="0" borderId="20" xfId="0" applyNumberFormat="1" applyFont="1" applyBorder="1" applyAlignment="1">
      <alignment horizontal="left" vertical="top" wrapText="1"/>
    </xf>
    <xf numFmtId="165" fontId="5" fillId="0" borderId="1" xfId="0" applyNumberFormat="1" applyFont="1" applyBorder="1" applyAlignment="1">
      <alignment horizontal="left" vertical="top" wrapText="1"/>
    </xf>
    <xf numFmtId="165" fontId="5" fillId="4" borderId="33" xfId="0" applyNumberFormat="1" applyFont="1" applyFill="1" applyBorder="1" applyAlignment="1">
      <alignment horizontal="left" vertical="top" wrapText="1"/>
    </xf>
    <xf numFmtId="165" fontId="5" fillId="4" borderId="34" xfId="0" applyNumberFormat="1" applyFont="1" applyFill="1" applyBorder="1" applyAlignment="1">
      <alignment horizontal="left" vertical="top" wrapText="1"/>
    </xf>
    <xf numFmtId="165" fontId="5" fillId="4" borderId="36" xfId="0" applyNumberFormat="1" applyFont="1" applyFill="1" applyBorder="1" applyAlignment="1">
      <alignment horizontal="left" vertical="top" wrapText="1"/>
    </xf>
    <xf numFmtId="165" fontId="5" fillId="0" borderId="8" xfId="0" quotePrefix="1" applyNumberFormat="1" applyFont="1" applyBorder="1" applyAlignment="1">
      <alignment horizontal="right" vertical="center" wrapText="1"/>
    </xf>
    <xf numFmtId="0" fontId="6" fillId="5" borderId="5" xfId="0" applyFont="1" applyFill="1" applyBorder="1" applyAlignment="1">
      <alignment horizontal="left" vertical="top" wrapText="1"/>
    </xf>
    <xf numFmtId="0" fontId="6" fillId="5" borderId="6" xfId="0" applyFont="1" applyFill="1" applyBorder="1" applyAlignment="1">
      <alignment horizontal="left" vertical="top" wrapText="1"/>
    </xf>
    <xf numFmtId="0" fontId="6" fillId="5" borderId="7" xfId="0" applyFont="1" applyFill="1" applyBorder="1" applyAlignment="1">
      <alignment horizontal="left" vertical="top" wrapText="1"/>
    </xf>
    <xf numFmtId="0" fontId="2" fillId="8" borderId="0" xfId="0" applyFont="1" applyFill="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16" fillId="0" borderId="76" xfId="0" applyFont="1" applyBorder="1" applyAlignment="1">
      <alignment horizontal="center" wrapText="1"/>
    </xf>
    <xf numFmtId="0" fontId="2" fillId="0" borderId="8" xfId="0" applyFont="1" applyBorder="1" applyAlignment="1">
      <alignment horizontal="center" vertical="top" wrapText="1"/>
    </xf>
    <xf numFmtId="0" fontId="2" fillId="0" borderId="0" xfId="0" applyFont="1" applyAlignment="1">
      <alignment horizontal="center" vertical="top" wrapText="1"/>
    </xf>
    <xf numFmtId="0" fontId="16" fillId="0" borderId="77" xfId="0" applyFont="1" applyBorder="1" applyAlignment="1">
      <alignment horizontal="center" wrapText="1"/>
    </xf>
    <xf numFmtId="169" fontId="5" fillId="4" borderId="79" xfId="0" applyNumberFormat="1" applyFont="1" applyFill="1" applyBorder="1" applyAlignment="1">
      <alignment horizontal="center" vertical="top" wrapText="1"/>
    </xf>
    <xf numFmtId="169" fontId="5" fillId="4" borderId="80" xfId="0" applyNumberFormat="1" applyFont="1" applyFill="1" applyBorder="1" applyAlignment="1">
      <alignment horizontal="center" vertical="top" wrapText="1"/>
    </xf>
    <xf numFmtId="169" fontId="5" fillId="4" borderId="83" xfId="0" applyNumberFormat="1" applyFont="1" applyFill="1" applyBorder="1" applyAlignment="1">
      <alignment horizontal="center" vertical="top" wrapText="1"/>
    </xf>
    <xf numFmtId="169" fontId="5" fillId="4" borderId="84" xfId="0" applyNumberFormat="1" applyFont="1" applyFill="1" applyBorder="1" applyAlignment="1">
      <alignment horizontal="center" vertical="top" wrapText="1"/>
    </xf>
    <xf numFmtId="169" fontId="5" fillId="4" borderId="81" xfId="0" applyNumberFormat="1" applyFont="1" applyFill="1" applyBorder="1" applyAlignment="1">
      <alignment horizontal="center" vertical="top" wrapText="1"/>
    </xf>
    <xf numFmtId="169" fontId="5" fillId="4" borderId="82" xfId="0" applyNumberFormat="1" applyFont="1" applyFill="1" applyBorder="1" applyAlignment="1">
      <alignment horizontal="center" vertical="top" wrapText="1"/>
    </xf>
    <xf numFmtId="0" fontId="0" fillId="0" borderId="44" xfId="0" applyBorder="1" applyAlignment="1">
      <alignment horizontal="left" vertical="top" wrapText="1"/>
    </xf>
    <xf numFmtId="0" fontId="0" fillId="0" borderId="0" xfId="0" applyAlignment="1">
      <alignment horizontal="left" vertical="top" wrapText="1"/>
    </xf>
    <xf numFmtId="0" fontId="0" fillId="0" borderId="45" xfId="0" applyBorder="1" applyAlignment="1">
      <alignment horizontal="left" vertical="top" wrapText="1"/>
    </xf>
    <xf numFmtId="0" fontId="5" fillId="2" borderId="23" xfId="0" applyFont="1" applyFill="1" applyBorder="1" applyAlignment="1">
      <alignment horizontal="left" vertical="top" wrapText="1"/>
    </xf>
    <xf numFmtId="0" fontId="0" fillId="2" borderId="24" xfId="0" applyFill="1" applyBorder="1" applyAlignment="1">
      <alignment horizontal="left" vertical="top" wrapText="1"/>
    </xf>
    <xf numFmtId="0" fontId="0" fillId="2" borderId="27" xfId="0" applyFill="1" applyBorder="1" applyAlignment="1">
      <alignment horizontal="left" vertical="top" wrapText="1"/>
    </xf>
    <xf numFmtId="0" fontId="3" fillId="0" borderId="12" xfId="0" applyFont="1" applyBorder="1" applyAlignment="1">
      <alignment horizontal="left" vertical="top"/>
    </xf>
    <xf numFmtId="165" fontId="5" fillId="4" borderId="41" xfId="0" applyNumberFormat="1" applyFont="1" applyFill="1" applyBorder="1" applyAlignment="1">
      <alignment horizontal="center" vertical="top" wrapText="1"/>
    </xf>
    <xf numFmtId="165" fontId="5" fillId="4" borderId="35" xfId="0" applyNumberFormat="1" applyFont="1" applyFill="1" applyBorder="1" applyAlignment="1">
      <alignment horizontal="center" vertical="top" wrapText="1"/>
    </xf>
    <xf numFmtId="165" fontId="5" fillId="4" borderId="42" xfId="0" applyNumberFormat="1" applyFont="1" applyFill="1" applyBorder="1" applyAlignment="1">
      <alignment horizontal="center" vertical="top" wrapText="1"/>
    </xf>
    <xf numFmtId="165" fontId="5" fillId="4" borderId="38" xfId="0" applyNumberFormat="1" applyFont="1" applyFill="1" applyBorder="1" applyAlignment="1">
      <alignment horizontal="center" vertical="top" wrapText="1"/>
    </xf>
    <xf numFmtId="165" fontId="5" fillId="4" borderId="39" xfId="0" applyNumberFormat="1" applyFont="1" applyFill="1" applyBorder="1" applyAlignment="1">
      <alignment horizontal="center" vertical="top" wrapText="1"/>
    </xf>
    <xf numFmtId="165" fontId="5" fillId="4" borderId="40" xfId="0" applyNumberFormat="1" applyFont="1" applyFill="1" applyBorder="1" applyAlignment="1">
      <alignment horizontal="center" vertical="top" wrapText="1"/>
    </xf>
    <xf numFmtId="1" fontId="3" fillId="4" borderId="61" xfId="0" applyNumberFormat="1" applyFont="1" applyFill="1" applyBorder="1" applyAlignment="1">
      <alignment horizontal="center" vertical="center" wrapText="1"/>
    </xf>
    <xf numFmtId="0" fontId="3" fillId="0" borderId="11" xfId="0" applyFont="1" applyBorder="1" applyAlignment="1">
      <alignment horizontal="right" vertical="center" wrapText="1"/>
    </xf>
    <xf numFmtId="0" fontId="3" fillId="0" borderId="12" xfId="0" applyFont="1" applyBorder="1" applyAlignment="1">
      <alignment horizontal="right" vertical="center" wrapText="1"/>
    </xf>
    <xf numFmtId="0" fontId="0" fillId="0" borderId="93" xfId="0" applyBorder="1" applyAlignment="1">
      <alignment horizontal="left" vertical="top"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7" fillId="0" borderId="10" xfId="0" applyFont="1" applyBorder="1" applyAlignment="1">
      <alignment horizontal="right" vertical="top" wrapText="1"/>
    </xf>
    <xf numFmtId="0" fontId="7" fillId="0" borderId="11" xfId="0" applyFont="1" applyBorder="1" applyAlignment="1">
      <alignment horizontal="righ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25" fillId="0" borderId="8" xfId="0" applyFont="1" applyBorder="1" applyAlignment="1">
      <alignment horizontal="left" vertical="top" wrapText="1"/>
    </xf>
    <xf numFmtId="0" fontId="25" fillId="0" borderId="0" xfId="0" applyFont="1" applyAlignment="1">
      <alignment horizontal="left" vertical="top" wrapText="1"/>
    </xf>
    <xf numFmtId="0" fontId="3" fillId="0" borderId="0" xfId="0" applyFont="1" applyAlignment="1">
      <alignment horizontal="center" vertical="top" wrapText="1"/>
    </xf>
    <xf numFmtId="0" fontId="6" fillId="0" borderId="0" xfId="0" applyFont="1" applyAlignment="1">
      <alignment horizontal="left" vertical="top" wrapText="1"/>
    </xf>
    <xf numFmtId="171" fontId="5" fillId="4" borderId="49" xfId="0" applyNumberFormat="1" applyFont="1" applyFill="1" applyBorder="1" applyAlignment="1">
      <alignment horizontal="right" vertical="top" wrapText="1"/>
    </xf>
    <xf numFmtId="171" fontId="5" fillId="4" borderId="50" xfId="0" applyNumberFormat="1" applyFont="1" applyFill="1" applyBorder="1" applyAlignment="1">
      <alignment horizontal="right" vertical="top" wrapText="1"/>
    </xf>
    <xf numFmtId="171" fontId="5" fillId="4" borderId="51" xfId="0" applyNumberFormat="1" applyFont="1" applyFill="1" applyBorder="1" applyAlignment="1">
      <alignment horizontal="right" vertical="top" wrapText="1"/>
    </xf>
    <xf numFmtId="0" fontId="5" fillId="0" borderId="8" xfId="0" applyFont="1" applyBorder="1" applyAlignment="1">
      <alignment horizontal="center" vertical="top" wrapText="1"/>
    </xf>
    <xf numFmtId="0" fontId="11" fillId="0" borderId="0" xfId="0" applyFont="1" applyAlignment="1">
      <alignment horizontal="center" vertical="top"/>
    </xf>
    <xf numFmtId="165" fontId="5" fillId="4" borderId="32" xfId="0" applyNumberFormat="1" applyFont="1" applyFill="1" applyBorder="1" applyAlignment="1">
      <alignment horizontal="left" vertical="top" wrapText="1"/>
    </xf>
    <xf numFmtId="165" fontId="5" fillId="4" borderId="18" xfId="0" applyNumberFormat="1" applyFont="1" applyFill="1" applyBorder="1" applyAlignment="1">
      <alignment horizontal="left" vertical="top" wrapText="1"/>
    </xf>
    <xf numFmtId="165" fontId="5" fillId="4" borderId="19" xfId="0" applyNumberFormat="1" applyFont="1" applyFill="1" applyBorder="1" applyAlignment="1">
      <alignment horizontal="left" vertical="top" wrapText="1"/>
    </xf>
    <xf numFmtId="0" fontId="3" fillId="8" borderId="0" xfId="0" applyFont="1" applyFill="1" applyAlignment="1">
      <alignment horizontal="center" vertical="center"/>
    </xf>
    <xf numFmtId="0" fontId="5" fillId="0" borderId="8" xfId="0" applyFont="1" applyBorder="1" applyAlignment="1">
      <alignment horizontal="left" vertical="top"/>
    </xf>
    <xf numFmtId="0" fontId="5" fillId="0" borderId="0" xfId="0" applyFont="1" applyAlignment="1">
      <alignment horizontal="left" vertical="top"/>
    </xf>
    <xf numFmtId="0" fontId="4" fillId="0" borderId="0" xfId="0" applyFont="1" applyAlignment="1">
      <alignment horizontal="center" vertical="top" wrapText="1"/>
    </xf>
    <xf numFmtId="0" fontId="3" fillId="0" borderId="85" xfId="0" applyFont="1" applyBorder="1" applyAlignment="1">
      <alignment horizontal="center" vertical="top" wrapText="1"/>
    </xf>
    <xf numFmtId="171" fontId="5" fillId="4" borderId="46" xfId="0" applyNumberFormat="1" applyFont="1" applyFill="1" applyBorder="1" applyAlignment="1">
      <alignment horizontal="right" vertical="top" wrapText="1"/>
    </xf>
    <xf numFmtId="171" fontId="5" fillId="4" borderId="47" xfId="0" applyNumberFormat="1" applyFont="1" applyFill="1" applyBorder="1" applyAlignment="1">
      <alignment horizontal="right" vertical="top" wrapText="1"/>
    </xf>
    <xf numFmtId="171" fontId="5" fillId="4" borderId="48" xfId="0" applyNumberFormat="1" applyFont="1" applyFill="1" applyBorder="1" applyAlignment="1">
      <alignment horizontal="right" vertical="top" wrapText="1"/>
    </xf>
    <xf numFmtId="0" fontId="5" fillId="0" borderId="0" xfId="0" applyFont="1" applyAlignment="1">
      <alignment horizontal="right" vertical="center" wrapText="1"/>
    </xf>
    <xf numFmtId="0" fontId="5" fillId="0" borderId="71" xfId="0" applyFont="1" applyBorder="1" applyAlignment="1">
      <alignment horizontal="right" vertical="center" wrapText="1"/>
    </xf>
    <xf numFmtId="0" fontId="15" fillId="9" borderId="10" xfId="0" applyFont="1" applyFill="1" applyBorder="1" applyAlignment="1">
      <alignment horizontal="right" vertical="center" wrapText="1"/>
    </xf>
    <xf numFmtId="0" fontId="15" fillId="9" borderId="11" xfId="0" applyFont="1" applyFill="1" applyBorder="1" applyAlignment="1">
      <alignment horizontal="right" vertical="center" wrapText="1"/>
    </xf>
    <xf numFmtId="0" fontId="15" fillId="9" borderId="12" xfId="0" applyFont="1" applyFill="1" applyBorder="1" applyAlignment="1">
      <alignment horizontal="right" vertical="center" wrapText="1"/>
    </xf>
    <xf numFmtId="168" fontId="6" fillId="9" borderId="21" xfId="0" applyNumberFormat="1" applyFont="1" applyFill="1" applyBorder="1" applyAlignment="1">
      <alignment horizontal="right" vertical="center" wrapText="1"/>
    </xf>
    <xf numFmtId="168" fontId="6" fillId="9" borderId="22" xfId="0" applyNumberFormat="1" applyFont="1" applyFill="1" applyBorder="1" applyAlignment="1">
      <alignment horizontal="right" vertical="center" wrapText="1"/>
    </xf>
    <xf numFmtId="165" fontId="3" fillId="0" borderId="11"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6" fillId="0" borderId="25" xfId="0" applyFont="1" applyBorder="1" applyAlignment="1">
      <alignment horizontal="left" vertical="top" wrapText="1"/>
    </xf>
    <xf numFmtId="165" fontId="6" fillId="3" borderId="26" xfId="0" applyNumberFormat="1" applyFont="1" applyFill="1" applyBorder="1" applyAlignment="1">
      <alignment horizontal="center" vertical="top" wrapText="1"/>
    </xf>
    <xf numFmtId="0" fontId="6" fillId="3" borderId="27" xfId="0" applyFont="1" applyFill="1" applyBorder="1" applyAlignment="1">
      <alignment horizontal="center" vertical="top" wrapText="1"/>
    </xf>
    <xf numFmtId="0" fontId="15" fillId="6" borderId="23" xfId="0" applyFont="1" applyFill="1" applyBorder="1" applyAlignment="1">
      <alignment horizontal="right" vertical="center" wrapText="1"/>
    </xf>
    <xf numFmtId="0" fontId="15" fillId="6" borderId="24" xfId="0" applyFont="1" applyFill="1" applyBorder="1" applyAlignment="1">
      <alignment horizontal="right" vertical="center" wrapText="1"/>
    </xf>
    <xf numFmtId="0" fontId="15" fillId="6" borderId="25" xfId="0" applyFont="1" applyFill="1" applyBorder="1" applyAlignment="1">
      <alignment horizontal="right" vertical="center" wrapText="1"/>
    </xf>
    <xf numFmtId="44" fontId="6" fillId="6" borderId="26" xfId="2" applyFont="1" applyFill="1" applyBorder="1" applyAlignment="1">
      <alignment horizontal="right" vertical="center" wrapText="1"/>
    </xf>
    <xf numFmtId="44" fontId="6" fillId="6" borderId="27" xfId="2" applyFont="1" applyFill="1" applyBorder="1" applyAlignment="1">
      <alignment horizontal="right" vertical="center" wrapText="1"/>
    </xf>
    <xf numFmtId="0" fontId="0" fillId="0" borderId="8" xfId="0" applyBorder="1" applyAlignment="1">
      <alignment horizontal="right" vertical="center" wrapText="1"/>
    </xf>
    <xf numFmtId="0" fontId="0" fillId="0" borderId="0" xfId="0" applyAlignment="1">
      <alignment horizontal="right" vertical="center" wrapText="1"/>
    </xf>
    <xf numFmtId="0" fontId="0" fillId="0" borderId="1" xfId="0" applyBorder="1" applyAlignment="1">
      <alignment horizontal="right" vertical="center" wrapText="1"/>
    </xf>
    <xf numFmtId="0" fontId="0" fillId="0" borderId="28" xfId="0" applyBorder="1" applyAlignment="1">
      <alignment horizontal="right"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165" fontId="3" fillId="0" borderId="11" xfId="0" applyNumberFormat="1" applyFont="1" applyBorder="1" applyAlignment="1">
      <alignment horizontal="left" vertical="center" wrapText="1"/>
    </xf>
    <xf numFmtId="0" fontId="0" fillId="0" borderId="24" xfId="0" applyBorder="1" applyAlignment="1">
      <alignment horizontal="center" vertical="top" wrapText="1"/>
    </xf>
    <xf numFmtId="0" fontId="7" fillId="0" borderId="104" xfId="0" applyFont="1" applyBorder="1" applyAlignment="1">
      <alignment horizontal="left" wrapText="1"/>
    </xf>
    <xf numFmtId="0" fontId="3" fillId="0" borderId="35" xfId="0" applyFont="1" applyBorder="1" applyAlignment="1">
      <alignment horizontal="right" vertical="center" wrapText="1"/>
    </xf>
    <xf numFmtId="0" fontId="3" fillId="0" borderId="105" xfId="0" applyFont="1" applyBorder="1" applyAlignment="1">
      <alignment horizontal="right" vertical="center" wrapText="1"/>
    </xf>
    <xf numFmtId="0" fontId="6" fillId="0" borderId="0" xfId="0" applyFont="1" applyAlignment="1">
      <alignment horizontal="center" vertical="top" wrapText="1"/>
    </xf>
    <xf numFmtId="0" fontId="18" fillId="0" borderId="8" xfId="0" quotePrefix="1" applyFont="1" applyBorder="1" applyAlignment="1">
      <alignment horizontal="right" vertical="top" wrapText="1"/>
    </xf>
    <xf numFmtId="0" fontId="18" fillId="0" borderId="0" xfId="0" applyFont="1" applyAlignment="1">
      <alignment horizontal="right" vertical="top" wrapText="1"/>
    </xf>
    <xf numFmtId="0" fontId="5" fillId="0" borderId="8" xfId="0" applyFont="1" applyBorder="1" applyAlignment="1">
      <alignment horizontal="right" vertical="top" wrapText="1"/>
    </xf>
    <xf numFmtId="0" fontId="5" fillId="0" borderId="0" xfId="0" applyFont="1" applyAlignment="1">
      <alignment horizontal="right" vertical="top" wrapText="1"/>
    </xf>
    <xf numFmtId="0" fontId="5" fillId="0" borderId="2" xfId="0" applyFont="1" applyBorder="1" applyAlignment="1">
      <alignment horizontal="right" vertical="top" wrapText="1"/>
    </xf>
    <xf numFmtId="1" fontId="3" fillId="4" borderId="66" xfId="0" applyNumberFormat="1" applyFont="1" applyFill="1" applyBorder="1" applyAlignment="1">
      <alignment horizontal="center" vertical="center" wrapText="1"/>
    </xf>
    <xf numFmtId="0" fontId="3" fillId="4" borderId="91" xfId="0" applyFont="1" applyFill="1" applyBorder="1" applyAlignment="1">
      <alignment horizontal="center" vertical="top" wrapText="1"/>
    </xf>
    <xf numFmtId="0" fontId="3" fillId="4" borderId="92" xfId="0" applyFont="1" applyFill="1" applyBorder="1" applyAlignment="1">
      <alignment horizontal="center" vertical="top" wrapText="1"/>
    </xf>
    <xf numFmtId="0" fontId="3" fillId="0" borderId="0" xfId="0" applyFont="1" applyAlignment="1">
      <alignment horizontal="left" vertical="top"/>
    </xf>
    <xf numFmtId="0" fontId="0" fillId="0" borderId="0" xfId="0" applyAlignment="1">
      <alignment horizontal="left" vertical="top"/>
    </xf>
    <xf numFmtId="0" fontId="0" fillId="0" borderId="72" xfId="0" applyBorder="1" applyAlignment="1">
      <alignment horizontal="left" vertical="top"/>
    </xf>
    <xf numFmtId="0" fontId="24" fillId="10" borderId="57" xfId="0" applyFont="1" applyFill="1" applyBorder="1" applyAlignment="1">
      <alignment horizontal="center" wrapText="1"/>
    </xf>
    <xf numFmtId="0" fontId="24" fillId="10" borderId="58" xfId="0" applyFont="1" applyFill="1" applyBorder="1" applyAlignment="1">
      <alignment horizontal="center" wrapText="1"/>
    </xf>
    <xf numFmtId="0" fontId="24" fillId="10" borderId="59" xfId="0" applyFont="1" applyFill="1" applyBorder="1" applyAlignment="1">
      <alignment horizontal="center" wrapText="1"/>
    </xf>
    <xf numFmtId="0" fontId="5" fillId="0" borderId="72" xfId="0" applyFont="1" applyBorder="1" applyAlignment="1">
      <alignment horizontal="left" vertical="top" wrapText="1"/>
    </xf>
    <xf numFmtId="0" fontId="24" fillId="0" borderId="0" xfId="0" applyFont="1" applyAlignment="1">
      <alignment horizontal="left" wrapText="1"/>
    </xf>
    <xf numFmtId="44" fontId="5" fillId="4" borderId="79" xfId="2" applyFont="1" applyFill="1" applyBorder="1" applyAlignment="1">
      <alignment horizontal="center" vertical="top" wrapText="1"/>
    </xf>
    <xf numFmtId="44" fontId="5" fillId="4" borderId="80" xfId="2" applyFont="1" applyFill="1" applyBorder="1" applyAlignment="1">
      <alignment horizontal="center" vertical="top" wrapText="1"/>
    </xf>
    <xf numFmtId="0" fontId="5" fillId="0" borderId="144" xfId="0" applyFont="1" applyBorder="1" applyAlignment="1">
      <alignment horizontal="left" vertical="center" wrapText="1"/>
    </xf>
    <xf numFmtId="0" fontId="41" fillId="0" borderId="145" xfId="0" applyFont="1" applyBorder="1" applyAlignment="1">
      <alignment horizontal="left" vertical="center" wrapText="1"/>
    </xf>
    <xf numFmtId="0" fontId="41" fillId="0" borderId="146" xfId="0" applyFont="1" applyBorder="1" applyAlignment="1">
      <alignment horizontal="left" vertical="center" wrapText="1"/>
    </xf>
    <xf numFmtId="0" fontId="5" fillId="0" borderId="5" xfId="0" applyFont="1" applyBorder="1" applyAlignment="1">
      <alignment horizontal="left" vertical="center" wrapText="1"/>
    </xf>
    <xf numFmtId="0" fontId="41" fillId="0" borderId="6" xfId="0" applyFont="1" applyBorder="1" applyAlignment="1">
      <alignment horizontal="left" vertical="center" wrapText="1"/>
    </xf>
    <xf numFmtId="0" fontId="41" fillId="0" borderId="139" xfId="0" applyFont="1" applyBorder="1" applyAlignment="1">
      <alignment horizontal="left" vertical="center" wrapText="1"/>
    </xf>
    <xf numFmtId="0" fontId="41" fillId="0" borderId="8" xfId="0" applyFont="1" applyBorder="1" applyAlignment="1">
      <alignment horizontal="left" vertical="center" wrapText="1"/>
    </xf>
    <xf numFmtId="0" fontId="41" fillId="0" borderId="0" xfId="0" applyFont="1" applyAlignment="1">
      <alignment horizontal="left" vertical="center" wrapText="1"/>
    </xf>
    <xf numFmtId="0" fontId="41" fillId="0" borderId="143" xfId="0" applyFont="1" applyBorder="1" applyAlignment="1">
      <alignment horizontal="left" vertical="center" wrapText="1"/>
    </xf>
    <xf numFmtId="0" fontId="5" fillId="0" borderId="141" xfId="0" applyFont="1" applyBorder="1" applyAlignment="1">
      <alignment horizontal="left" vertical="center" wrapText="1"/>
    </xf>
    <xf numFmtId="0" fontId="41" fillId="0" borderId="136" xfId="0" applyFont="1" applyBorder="1" applyAlignment="1">
      <alignment horizontal="left" vertical="center" wrapText="1"/>
    </xf>
    <xf numFmtId="0" fontId="41" fillId="0" borderId="148" xfId="0" applyFont="1" applyBorder="1" applyAlignment="1">
      <alignment horizontal="left" vertical="center" wrapText="1"/>
    </xf>
    <xf numFmtId="0" fontId="41" fillId="0" borderId="117" xfId="0" applyFont="1" applyBorder="1" applyAlignment="1">
      <alignment horizontal="left" vertical="center" wrapText="1"/>
    </xf>
    <xf numFmtId="0" fontId="41" fillId="0" borderId="118" xfId="0" applyFont="1" applyBorder="1" applyAlignment="1">
      <alignment horizontal="left" vertical="center" wrapText="1"/>
    </xf>
    <xf numFmtId="0" fontId="41" fillId="0" borderId="147" xfId="0" applyFont="1" applyBorder="1" applyAlignment="1">
      <alignment horizontal="left" vertical="center" wrapText="1"/>
    </xf>
    <xf numFmtId="0" fontId="5" fillId="0" borderId="8" xfId="0" applyFont="1" applyBorder="1" applyAlignment="1">
      <alignment horizontal="left" vertical="center" wrapText="1"/>
    </xf>
    <xf numFmtId="0" fontId="5" fillId="0" borderId="136" xfId="0" applyFont="1" applyBorder="1" applyAlignment="1">
      <alignment horizontal="left" vertical="center" wrapText="1"/>
    </xf>
    <xf numFmtId="0" fontId="5" fillId="0" borderId="145" xfId="0" applyFont="1" applyBorder="1" applyAlignment="1">
      <alignment horizontal="left" vertical="center" wrapText="1"/>
    </xf>
    <xf numFmtId="0" fontId="41" fillId="0" borderId="5" xfId="0" applyFont="1" applyBorder="1" applyAlignment="1">
      <alignment horizontal="left" vertical="center" wrapText="1"/>
    </xf>
    <xf numFmtId="0" fontId="40" fillId="0" borderId="6" xfId="0" applyFont="1" applyBorder="1" applyAlignment="1">
      <alignment horizontal="left" vertical="center" wrapText="1"/>
    </xf>
    <xf numFmtId="0" fontId="41" fillId="0" borderId="10" xfId="0" applyFont="1" applyBorder="1" applyAlignment="1">
      <alignment horizontal="left" vertical="center" wrapText="1"/>
    </xf>
    <xf numFmtId="0" fontId="40" fillId="0" borderId="11" xfId="0" applyFont="1" applyBorder="1" applyAlignment="1">
      <alignment horizontal="left" vertical="center" wrapText="1"/>
    </xf>
    <xf numFmtId="0" fontId="41" fillId="0" borderId="142" xfId="0" applyFont="1" applyBorder="1" applyAlignment="1">
      <alignment horizontal="left" vertical="center" wrapText="1"/>
    </xf>
    <xf numFmtId="0" fontId="40" fillId="0" borderId="138" xfId="0" applyFont="1" applyBorder="1" applyAlignment="1">
      <alignment horizontal="left" vertical="center" wrapText="1"/>
    </xf>
    <xf numFmtId="0" fontId="41" fillId="0" borderId="121" xfId="0" applyFont="1" applyBorder="1" applyAlignment="1">
      <alignment horizontal="left" vertical="center" wrapText="1"/>
    </xf>
    <xf numFmtId="0" fontId="40" fillId="0" borderId="124" xfId="0" applyFont="1" applyBorder="1" applyAlignment="1">
      <alignment horizontal="left" vertical="center" wrapText="1"/>
    </xf>
    <xf numFmtId="0" fontId="40" fillId="0" borderId="131" xfId="0" applyFont="1" applyBorder="1" applyAlignment="1">
      <alignment horizontal="left" vertical="center" wrapText="1"/>
    </xf>
    <xf numFmtId="0" fontId="5" fillId="0" borderId="140" xfId="0" applyFont="1" applyBorder="1" applyAlignment="1">
      <alignment horizontal="left" vertical="center" wrapText="1"/>
    </xf>
    <xf numFmtId="0" fontId="5" fillId="0" borderId="133" xfId="0" applyFont="1" applyBorder="1" applyAlignment="1">
      <alignment horizontal="left" vertical="center" wrapText="1"/>
    </xf>
    <xf numFmtId="0" fontId="41" fillId="0" borderId="7" xfId="0" applyFont="1" applyBorder="1" applyAlignment="1">
      <alignment horizontal="left" vertical="center" wrapText="1"/>
    </xf>
    <xf numFmtId="0" fontId="41" fillId="0" borderId="15" xfId="0" applyFont="1" applyBorder="1" applyAlignment="1">
      <alignment horizontal="left" vertical="center" wrapText="1"/>
    </xf>
    <xf numFmtId="0" fontId="41" fillId="0" borderId="11" xfId="0" applyFont="1" applyBorder="1" applyAlignment="1">
      <alignment horizontal="left" vertical="center" wrapText="1"/>
    </xf>
    <xf numFmtId="0" fontId="41" fillId="0" borderId="16"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15"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6" xfId="0" applyFont="1" applyBorder="1" applyAlignment="1">
      <alignment horizontal="left" vertical="center" wrapText="1"/>
    </xf>
    <xf numFmtId="0" fontId="41" fillId="0" borderId="138" xfId="0" applyFont="1" applyBorder="1" applyAlignment="1">
      <alignment horizontal="left" vertical="center" wrapText="1"/>
    </xf>
    <xf numFmtId="0" fontId="41" fillId="0" borderId="23" xfId="0" applyFont="1" applyBorder="1" applyAlignment="1">
      <alignment horizontal="left" vertical="center" wrapText="1"/>
    </xf>
    <xf numFmtId="0" fontId="40" fillId="0" borderId="24" xfId="0" applyFont="1" applyBorder="1" applyAlignment="1">
      <alignment horizontal="left" vertical="center" wrapText="1"/>
    </xf>
    <xf numFmtId="0" fontId="41" fillId="0" borderId="152" xfId="0" applyFont="1" applyBorder="1" applyAlignment="1">
      <alignment horizontal="left" vertical="center" wrapText="1"/>
    </xf>
    <xf numFmtId="0" fontId="40" fillId="0" borderId="153" xfId="0" applyFont="1" applyBorder="1" applyAlignment="1">
      <alignment horizontal="left" vertical="center" wrapText="1"/>
    </xf>
    <xf numFmtId="0" fontId="36" fillId="0" borderId="150" xfId="0" applyFont="1" applyBorder="1" applyAlignment="1">
      <alignment horizontal="left" vertical="center" wrapText="1"/>
    </xf>
    <xf numFmtId="0" fontId="36" fillId="0" borderId="137" xfId="0" applyFont="1" applyBorder="1" applyAlignment="1">
      <alignment horizontal="left" vertical="center" wrapText="1"/>
    </xf>
    <xf numFmtId="0" fontId="35" fillId="0" borderId="0" xfId="0" applyFont="1" applyAlignment="1">
      <alignment horizontal="left" vertical="top"/>
    </xf>
    <xf numFmtId="0" fontId="35" fillId="0" borderId="0" xfId="0" applyFont="1" applyAlignment="1">
      <alignment horizontal="right" vertical="top" wrapText="1"/>
    </xf>
    <xf numFmtId="0" fontId="35" fillId="0" borderId="0" xfId="0" applyFont="1" applyAlignment="1">
      <alignment horizontal="right" vertical="top"/>
    </xf>
    <xf numFmtId="0" fontId="11" fillId="14" borderId="23" xfId="0" applyFont="1" applyFill="1" applyBorder="1" applyAlignment="1">
      <alignment horizontal="left" vertical="center" wrapText="1"/>
    </xf>
    <xf numFmtId="0" fontId="35" fillId="14" borderId="27" xfId="0" applyFont="1" applyFill="1" applyBorder="1" applyAlignment="1">
      <alignment horizontal="left" vertical="center" wrapText="1"/>
    </xf>
    <xf numFmtId="0" fontId="30" fillId="0" borderId="11" xfId="0" applyFont="1" applyBorder="1" applyAlignment="1">
      <alignment horizontal="left" vertical="top" wrapText="1"/>
    </xf>
    <xf numFmtId="0" fontId="31" fillId="0" borderId="11" xfId="0" applyFont="1" applyBorder="1" applyAlignment="1">
      <alignment horizontal="left" vertical="top" wrapText="1"/>
    </xf>
    <xf numFmtId="0" fontId="35" fillId="0" borderId="0" xfId="0" applyFont="1" applyAlignment="1">
      <alignment horizontal="left" vertical="top" wrapText="1"/>
    </xf>
    <xf numFmtId="0" fontId="11" fillId="14" borderId="24" xfId="0" applyFont="1" applyFill="1" applyBorder="1" applyAlignment="1">
      <alignment horizontal="left" vertical="center" wrapText="1"/>
    </xf>
    <xf numFmtId="0" fontId="11" fillId="14" borderId="27" xfId="0" applyFont="1" applyFill="1" applyBorder="1" applyAlignment="1">
      <alignment horizontal="left" vertical="center" wrapText="1"/>
    </xf>
    <xf numFmtId="0" fontId="41" fillId="0" borderId="144" xfId="0" applyFont="1" applyBorder="1" applyAlignment="1">
      <alignment horizontal="left" vertical="center" wrapText="1"/>
    </xf>
    <xf numFmtId="0" fontId="40" fillId="0" borderId="146" xfId="0" applyFont="1" applyBorder="1" applyAlignment="1">
      <alignment horizontal="left" vertical="center" wrapText="1"/>
    </xf>
    <xf numFmtId="0" fontId="41" fillId="0" borderId="141" xfId="0" applyFont="1" applyBorder="1" applyAlignment="1">
      <alignment horizontal="left" vertical="center" wrapText="1"/>
    </xf>
    <xf numFmtId="0" fontId="40" fillId="0" borderId="139" xfId="0" applyFont="1" applyBorder="1" applyAlignment="1">
      <alignment horizontal="left" vertical="center" wrapText="1"/>
    </xf>
    <xf numFmtId="0" fontId="40" fillId="0" borderId="7" xfId="0" applyFont="1" applyBorder="1" applyAlignment="1">
      <alignment horizontal="left" vertical="center" wrapText="1"/>
    </xf>
    <xf numFmtId="0" fontId="40" fillId="0" borderId="8" xfId="0" applyFont="1" applyBorder="1" applyAlignment="1">
      <alignment horizontal="left" vertical="center" wrapText="1"/>
    </xf>
    <xf numFmtId="0" fontId="40" fillId="0" borderId="0" xfId="0" applyFont="1" applyAlignment="1">
      <alignment horizontal="left" vertical="center" wrapText="1"/>
    </xf>
    <xf numFmtId="0" fontId="40" fillId="0" borderId="15" xfId="0" applyFont="1" applyBorder="1" applyAlignment="1">
      <alignment horizontal="left" vertical="center" wrapText="1"/>
    </xf>
    <xf numFmtId="0" fontId="40" fillId="0" borderId="10" xfId="0" applyFont="1" applyBorder="1" applyAlignment="1">
      <alignment horizontal="left" vertical="center" wrapText="1"/>
    </xf>
    <xf numFmtId="0" fontId="40" fillId="0" borderId="16" xfId="0" applyFont="1" applyBorder="1" applyAlignment="1">
      <alignment horizontal="left" vertical="center" wrapText="1"/>
    </xf>
    <xf numFmtId="0" fontId="34" fillId="0" borderId="150" xfId="0" applyFont="1" applyBorder="1" applyAlignment="1">
      <alignment horizontal="left" vertical="center" wrapText="1"/>
    </xf>
    <xf numFmtId="0" fontId="35" fillId="0" borderId="151" xfId="0" applyFont="1" applyBorder="1" applyAlignment="1">
      <alignment horizontal="left" vertical="center" wrapText="1"/>
    </xf>
    <xf numFmtId="0" fontId="5" fillId="0" borderId="161" xfId="0" applyFont="1" applyBorder="1" applyAlignment="1">
      <alignment horizontal="left" vertical="center" wrapText="1"/>
    </xf>
    <xf numFmtId="0" fontId="41" fillId="0" borderId="162" xfId="0" applyFont="1" applyBorder="1" applyAlignment="1">
      <alignment horizontal="left" vertical="center" wrapText="1"/>
    </xf>
    <xf numFmtId="0" fontId="41" fillId="0" borderId="140" xfId="0" applyFont="1" applyBorder="1" applyAlignment="1">
      <alignment horizontal="left" vertical="center" wrapText="1"/>
    </xf>
    <xf numFmtId="0" fontId="41" fillId="0" borderId="163" xfId="0" applyFont="1" applyBorder="1" applyAlignment="1">
      <alignment horizontal="left" vertical="center" wrapText="1"/>
    </xf>
    <xf numFmtId="0" fontId="41" fillId="0" borderId="133" xfId="0" applyFont="1" applyBorder="1" applyAlignment="1">
      <alignment horizontal="left" vertical="center" wrapText="1"/>
    </xf>
    <xf numFmtId="0" fontId="32" fillId="14" borderId="133" xfId="0" applyFont="1" applyFill="1" applyBorder="1" applyAlignment="1">
      <alignment horizontal="center" wrapText="1"/>
    </xf>
    <xf numFmtId="0" fontId="0" fillId="14" borderId="147" xfId="0" applyFill="1" applyBorder="1" applyAlignment="1">
      <alignment horizontal="center" wrapText="1"/>
    </xf>
    <xf numFmtId="0" fontId="0" fillId="0" borderId="115" xfId="0" applyBorder="1" applyAlignment="1">
      <alignment horizontal="left" vertical="top" wrapText="1"/>
    </xf>
    <xf numFmtId="0" fontId="0" fillId="0" borderId="24" xfId="0" applyBorder="1" applyAlignment="1">
      <alignment horizontal="left" vertical="top" wrapText="1"/>
    </xf>
    <xf numFmtId="0" fontId="0" fillId="0" borderId="116" xfId="0" applyBorder="1" applyAlignment="1">
      <alignment horizontal="left" vertical="top" wrapText="1"/>
    </xf>
    <xf numFmtId="0" fontId="3" fillId="0" borderId="109" xfId="0" applyFont="1" applyBorder="1" applyAlignment="1">
      <alignment horizontal="left" vertical="top"/>
    </xf>
    <xf numFmtId="0" fontId="3" fillId="0" borderId="110" xfId="0" applyFont="1" applyBorder="1" applyAlignment="1">
      <alignment horizontal="left" vertical="top"/>
    </xf>
    <xf numFmtId="0" fontId="3" fillId="0" borderId="11" xfId="0" applyFont="1" applyBorder="1" applyAlignment="1">
      <alignment horizontal="left" vertical="top"/>
    </xf>
    <xf numFmtId="169" fontId="28" fillId="4" borderId="81" xfId="0" applyNumberFormat="1" applyFont="1" applyFill="1" applyBorder="1" applyAlignment="1">
      <alignment horizontal="center" vertical="top" wrapText="1"/>
    </xf>
    <xf numFmtId="169" fontId="28" fillId="4" borderId="82" xfId="0" applyNumberFormat="1" applyFont="1" applyFill="1" applyBorder="1" applyAlignment="1">
      <alignment horizontal="center" vertical="top" wrapText="1"/>
    </xf>
    <xf numFmtId="0" fontId="5" fillId="0" borderId="0" xfId="0" applyFont="1"/>
    <xf numFmtId="0" fontId="0" fillId="0" borderId="0" xfId="0"/>
    <xf numFmtId="164" fontId="3" fillId="4" borderId="87" xfId="0" applyNumberFormat="1" applyFont="1" applyFill="1" applyBorder="1" applyAlignment="1">
      <alignment horizontal="center" vertical="center" wrapText="1"/>
    </xf>
    <xf numFmtId="165" fontId="5" fillId="4" borderId="5" xfId="0" applyNumberFormat="1" applyFont="1" applyFill="1" applyBorder="1" applyAlignment="1">
      <alignment horizontal="center" vertical="top" wrapText="1"/>
    </xf>
    <xf numFmtId="165" fontId="5" fillId="4" borderId="6" xfId="0" applyNumberFormat="1" applyFont="1" applyFill="1" applyBorder="1" applyAlignment="1">
      <alignment horizontal="center" vertical="top" wrapText="1"/>
    </xf>
    <xf numFmtId="165" fontId="5" fillId="4" borderId="154" xfId="0" applyNumberFormat="1" applyFont="1" applyFill="1" applyBorder="1" applyAlignment="1">
      <alignment horizontal="center" vertical="top" wrapText="1"/>
    </xf>
    <xf numFmtId="0" fontId="3" fillId="4" borderId="155" xfId="0" applyFont="1" applyFill="1" applyBorder="1" applyAlignment="1">
      <alignment horizontal="center" vertical="top" wrapText="1"/>
    </xf>
    <xf numFmtId="0" fontId="3" fillId="4" borderId="156" xfId="0" applyFont="1" applyFill="1" applyBorder="1" applyAlignment="1">
      <alignment horizontal="center" vertical="top" wrapText="1"/>
    </xf>
    <xf numFmtId="165" fontId="5" fillId="0" borderId="159" xfId="0" applyNumberFormat="1" applyFont="1" applyBorder="1" applyAlignment="1">
      <alignment horizontal="center" vertical="top" wrapText="1"/>
    </xf>
    <xf numFmtId="165" fontId="5" fillId="0" borderId="160" xfId="0" applyNumberFormat="1" applyFont="1" applyBorder="1" applyAlignment="1">
      <alignment horizontal="center" vertical="top" wrapText="1"/>
    </xf>
    <xf numFmtId="0" fontId="3" fillId="0" borderId="160" xfId="0" applyFont="1" applyBorder="1" applyAlignment="1">
      <alignment horizontal="center" vertical="top" wrapText="1"/>
    </xf>
    <xf numFmtId="165"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2" fillId="0" borderId="0" xfId="0" applyFont="1" applyAlignment="1">
      <alignment horizontal="left" vertical="top"/>
    </xf>
    <xf numFmtId="0" fontId="43" fillId="0" borderId="0" xfId="0" applyFont="1" applyAlignment="1">
      <alignment horizontal="left" vertical="top"/>
    </xf>
    <xf numFmtId="0" fontId="44" fillId="0" borderId="0" xfId="0" applyFont="1" applyAlignment="1">
      <alignment horizontal="left" vertical="top" wrapText="1"/>
    </xf>
    <xf numFmtId="0" fontId="46" fillId="0" borderId="0" xfId="3" applyFont="1"/>
    <xf numFmtId="0" fontId="45" fillId="11" borderId="5" xfId="3" applyFont="1" applyFill="1" applyBorder="1" applyAlignment="1">
      <alignment horizontal="center" vertical="center"/>
    </xf>
    <xf numFmtId="0" fontId="45" fillId="11" borderId="7" xfId="3" applyFont="1" applyFill="1" applyBorder="1" applyAlignment="1">
      <alignment horizontal="center" vertical="center"/>
    </xf>
    <xf numFmtId="0" fontId="46" fillId="11" borderId="124" xfId="3" applyFont="1" applyFill="1" applyBorder="1" applyAlignment="1">
      <alignment horizontal="center"/>
    </xf>
    <xf numFmtId="0" fontId="46" fillId="11" borderId="122" xfId="3" applyFont="1" applyFill="1" applyBorder="1" applyAlignment="1">
      <alignment horizontal="center"/>
    </xf>
    <xf numFmtId="0" fontId="46" fillId="17" borderId="122" xfId="3" applyFont="1" applyFill="1" applyBorder="1" applyAlignment="1">
      <alignment horizontal="center"/>
    </xf>
    <xf numFmtId="0" fontId="45" fillId="11" borderId="8" xfId="3" applyFont="1" applyFill="1" applyBorder="1" applyAlignment="1">
      <alignment horizontal="center" vertical="center"/>
    </xf>
    <xf numFmtId="0" fontId="45" fillId="11" borderId="15" xfId="3" applyFont="1" applyFill="1" applyBorder="1" applyAlignment="1">
      <alignment horizontal="center" vertical="center"/>
    </xf>
    <xf numFmtId="44" fontId="46" fillId="11" borderId="58" xfId="6" applyFont="1" applyFill="1" applyBorder="1" applyAlignment="1">
      <alignment horizontal="center"/>
    </xf>
    <xf numFmtId="44" fontId="46" fillId="11" borderId="128" xfId="6" applyFont="1" applyFill="1" applyBorder="1" applyAlignment="1">
      <alignment horizontal="center"/>
    </xf>
    <xf numFmtId="0" fontId="46" fillId="11" borderId="128" xfId="3" applyFont="1" applyFill="1" applyBorder="1" applyAlignment="1">
      <alignment horizontal="center"/>
    </xf>
    <xf numFmtId="0" fontId="46" fillId="11" borderId="58" xfId="3" applyFont="1" applyFill="1" applyBorder="1" applyAlignment="1">
      <alignment horizontal="center"/>
    </xf>
    <xf numFmtId="0" fontId="46" fillId="11" borderId="125" xfId="6" applyNumberFormat="1" applyFont="1" applyFill="1" applyBorder="1" applyAlignment="1">
      <alignment horizontal="center"/>
    </xf>
    <xf numFmtId="44" fontId="46" fillId="17" borderId="123" xfId="3" applyNumberFormat="1" applyFont="1" applyFill="1" applyBorder="1" applyAlignment="1">
      <alignment horizontal="center"/>
    </xf>
    <xf numFmtId="0" fontId="47" fillId="12" borderId="5" xfId="3" applyFont="1" applyFill="1" applyBorder="1" applyAlignment="1">
      <alignment horizontal="center" vertical="center"/>
    </xf>
    <xf numFmtId="0" fontId="47" fillId="12" borderId="6" xfId="3" applyFont="1" applyFill="1" applyBorder="1" applyAlignment="1">
      <alignment horizontal="center" vertical="center"/>
    </xf>
    <xf numFmtId="0" fontId="46" fillId="12" borderId="6" xfId="3" applyFont="1" applyFill="1" applyBorder="1" applyAlignment="1">
      <alignment horizontal="center"/>
    </xf>
    <xf numFmtId="0" fontId="46" fillId="12" borderId="7" xfId="3" applyFont="1" applyFill="1" applyBorder="1" applyAlignment="1">
      <alignment horizontal="center"/>
    </xf>
    <xf numFmtId="0" fontId="46" fillId="12" borderId="129" xfId="3" applyFont="1" applyFill="1" applyBorder="1" applyAlignment="1">
      <alignment horizontal="center"/>
    </xf>
    <xf numFmtId="0" fontId="46" fillId="12" borderId="124" xfId="3" applyFont="1" applyFill="1" applyBorder="1" applyAlignment="1">
      <alignment horizontal="center"/>
    </xf>
    <xf numFmtId="0" fontId="47" fillId="12" borderId="8" xfId="3" applyFont="1" applyFill="1" applyBorder="1" applyAlignment="1">
      <alignment horizontal="center" vertical="center"/>
    </xf>
    <xf numFmtId="0" fontId="47" fillId="12" borderId="0" xfId="3" applyFont="1" applyFill="1" applyAlignment="1">
      <alignment horizontal="center" vertical="center"/>
    </xf>
    <xf numFmtId="0" fontId="46" fillId="12" borderId="0" xfId="3" applyFont="1" applyFill="1" applyAlignment="1">
      <alignment horizontal="center"/>
    </xf>
    <xf numFmtId="0" fontId="46" fillId="12" borderId="11" xfId="3" applyFont="1" applyFill="1" applyBorder="1" applyAlignment="1">
      <alignment horizontal="center"/>
    </xf>
    <xf numFmtId="0" fontId="46" fillId="12" borderId="16" xfId="3" applyFont="1" applyFill="1" applyBorder="1" applyAlignment="1">
      <alignment horizontal="center"/>
    </xf>
    <xf numFmtId="44" fontId="46" fillId="6" borderId="132" xfId="6" applyFont="1" applyFill="1" applyBorder="1" applyAlignment="1">
      <alignment horizontal="center"/>
    </xf>
    <xf numFmtId="0" fontId="46" fillId="12" borderId="58" xfId="6" applyNumberFormat="1" applyFont="1" applyFill="1" applyBorder="1" applyAlignment="1">
      <alignment horizontal="center"/>
    </xf>
    <xf numFmtId="0" fontId="45" fillId="13" borderId="5" xfId="3" applyFont="1" applyFill="1" applyBorder="1" applyAlignment="1">
      <alignment horizontal="center" vertical="center"/>
    </xf>
    <xf numFmtId="0" fontId="45" fillId="13" borderId="6" xfId="3" applyFont="1" applyFill="1" applyBorder="1" applyAlignment="1">
      <alignment horizontal="center" vertical="center"/>
    </xf>
    <xf numFmtId="0" fontId="46" fillId="13" borderId="6" xfId="3" applyFont="1" applyFill="1" applyBorder="1" applyAlignment="1">
      <alignment horizontal="center"/>
    </xf>
    <xf numFmtId="0" fontId="46" fillId="13" borderId="7" xfId="3" applyFont="1" applyFill="1" applyBorder="1" applyAlignment="1">
      <alignment horizontal="center"/>
    </xf>
    <xf numFmtId="0" fontId="46" fillId="6" borderId="117" xfId="3" applyFont="1" applyFill="1" applyBorder="1" applyAlignment="1">
      <alignment horizontal="center"/>
    </xf>
    <xf numFmtId="0" fontId="46" fillId="6" borderId="135" xfId="3" applyFont="1" applyFill="1" applyBorder="1" applyAlignment="1">
      <alignment horizontal="center"/>
    </xf>
    <xf numFmtId="0" fontId="46" fillId="13" borderId="122" xfId="3" applyFont="1" applyFill="1" applyBorder="1" applyAlignment="1">
      <alignment horizontal="center"/>
    </xf>
    <xf numFmtId="0" fontId="46" fillId="13" borderId="129" xfId="3" applyFont="1" applyFill="1" applyBorder="1" applyAlignment="1">
      <alignment horizontal="center"/>
    </xf>
    <xf numFmtId="0" fontId="46" fillId="17" borderId="129" xfId="3" applyFont="1" applyFill="1" applyBorder="1" applyAlignment="1">
      <alignment horizontal="center"/>
    </xf>
    <xf numFmtId="0" fontId="45" fillId="13" borderId="8" xfId="3" applyFont="1" applyFill="1" applyBorder="1" applyAlignment="1">
      <alignment horizontal="center" vertical="center"/>
    </xf>
    <xf numFmtId="0" fontId="45" fillId="13" borderId="0" xfId="3" applyFont="1" applyFill="1" applyAlignment="1">
      <alignment horizontal="center" vertical="center"/>
    </xf>
    <xf numFmtId="0" fontId="46" fillId="13" borderId="0" xfId="3" applyFont="1" applyFill="1" applyAlignment="1">
      <alignment horizontal="center"/>
    </xf>
    <xf numFmtId="0" fontId="46" fillId="13" borderId="16" xfId="3" applyFont="1" applyFill="1" applyBorder="1" applyAlignment="1">
      <alignment horizontal="center"/>
    </xf>
    <xf numFmtId="44" fontId="46" fillId="13" borderId="58" xfId="6" applyFont="1" applyFill="1" applyBorder="1" applyAlignment="1">
      <alignment vertical="center"/>
    </xf>
    <xf numFmtId="44" fontId="46" fillId="13" borderId="128" xfId="6" applyFont="1" applyFill="1" applyBorder="1" applyAlignment="1">
      <alignment vertical="center"/>
    </xf>
    <xf numFmtId="0" fontId="46" fillId="13" borderId="132" xfId="3" applyFont="1" applyFill="1" applyBorder="1" applyAlignment="1">
      <alignment horizontal="center" vertical="center"/>
    </xf>
    <xf numFmtId="44" fontId="46" fillId="17" borderId="130" xfId="3" applyNumberFormat="1" applyFont="1" applyFill="1" applyBorder="1" applyAlignment="1">
      <alignment horizontal="center"/>
    </xf>
    <xf numFmtId="0" fontId="45" fillId="14" borderId="5" xfId="3" applyFont="1" applyFill="1" applyBorder="1" applyAlignment="1">
      <alignment horizontal="center" vertical="center"/>
    </xf>
    <xf numFmtId="0" fontId="45" fillId="14" borderId="6" xfId="3" applyFont="1" applyFill="1" applyBorder="1" applyAlignment="1">
      <alignment horizontal="center" vertical="center"/>
    </xf>
    <xf numFmtId="0" fontId="46" fillId="14" borderId="6" xfId="3" applyFont="1" applyFill="1" applyBorder="1" applyAlignment="1">
      <alignment horizontal="center"/>
    </xf>
    <xf numFmtId="0" fontId="46" fillId="14" borderId="7" xfId="3" applyFont="1" applyFill="1" applyBorder="1" applyAlignment="1">
      <alignment horizontal="center"/>
    </xf>
    <xf numFmtId="0" fontId="46" fillId="14" borderId="118" xfId="3" applyFont="1" applyFill="1" applyBorder="1" applyAlignment="1">
      <alignment horizontal="center"/>
    </xf>
    <xf numFmtId="0" fontId="46" fillId="14" borderId="121" xfId="3" applyFont="1" applyFill="1" applyBorder="1" applyAlignment="1">
      <alignment horizontal="center"/>
    </xf>
    <xf numFmtId="0" fontId="46" fillId="14" borderId="122" xfId="3" applyFont="1" applyFill="1" applyBorder="1" applyAlignment="1">
      <alignment horizontal="center"/>
    </xf>
    <xf numFmtId="0" fontId="46" fillId="14" borderId="124" xfId="3" applyFont="1" applyFill="1" applyBorder="1" applyAlignment="1">
      <alignment horizontal="center"/>
    </xf>
    <xf numFmtId="0" fontId="45" fillId="14" borderId="8" xfId="3" applyFont="1" applyFill="1" applyBorder="1" applyAlignment="1">
      <alignment horizontal="center" vertical="center"/>
    </xf>
    <xf numFmtId="0" fontId="45" fillId="14" borderId="0" xfId="3" applyFont="1" applyFill="1" applyAlignment="1">
      <alignment horizontal="center" vertical="center"/>
    </xf>
    <xf numFmtId="0" fontId="46" fillId="14" borderId="0" xfId="3" applyFont="1" applyFill="1" applyAlignment="1">
      <alignment horizontal="center"/>
    </xf>
    <xf numFmtId="0" fontId="46" fillId="14" borderId="15" xfId="3" applyFont="1" applyFill="1" applyBorder="1" applyAlignment="1">
      <alignment horizontal="center"/>
    </xf>
    <xf numFmtId="44" fontId="46" fillId="14" borderId="59" xfId="6" applyFont="1" applyFill="1" applyBorder="1" applyAlignment="1">
      <alignment horizontal="center"/>
    </xf>
    <xf numFmtId="44" fontId="46" fillId="14" borderId="57" xfId="6" applyFont="1" applyFill="1" applyBorder="1" applyAlignment="1">
      <alignment horizontal="center"/>
    </xf>
    <xf numFmtId="44" fontId="46" fillId="14" borderId="128" xfId="6" applyFont="1" applyFill="1" applyBorder="1" applyAlignment="1">
      <alignment horizontal="center"/>
    </xf>
    <xf numFmtId="44" fontId="46" fillId="14" borderId="58" xfId="6" applyFont="1" applyFill="1" applyBorder="1"/>
    <xf numFmtId="0" fontId="46" fillId="14" borderId="123" xfId="6" applyNumberFormat="1" applyFont="1" applyFill="1" applyBorder="1" applyAlignment="1">
      <alignment horizontal="center"/>
    </xf>
    <xf numFmtId="0" fontId="45" fillId="4" borderId="5" xfId="3" applyFont="1" applyFill="1" applyBorder="1" applyAlignment="1">
      <alignment horizontal="center" vertical="center"/>
    </xf>
    <xf numFmtId="0" fontId="45" fillId="4" borderId="6" xfId="3" applyFont="1" applyFill="1" applyBorder="1" applyAlignment="1">
      <alignment horizontal="center" vertical="center"/>
    </xf>
    <xf numFmtId="0" fontId="46" fillId="4" borderId="6" xfId="3" applyFont="1" applyFill="1" applyBorder="1" applyAlignment="1">
      <alignment horizontal="center"/>
    </xf>
    <xf numFmtId="0" fontId="46" fillId="4" borderId="7" xfId="3" applyFont="1" applyFill="1" applyBorder="1" applyAlignment="1">
      <alignment horizontal="center"/>
    </xf>
    <xf numFmtId="0" fontId="46" fillId="4" borderId="131" xfId="3" applyFont="1" applyFill="1" applyBorder="1" applyAlignment="1">
      <alignment horizontal="center"/>
    </xf>
    <xf numFmtId="0" fontId="46" fillId="4" borderId="119" xfId="3" applyFont="1" applyFill="1" applyBorder="1" applyAlignment="1">
      <alignment horizontal="center"/>
    </xf>
    <xf numFmtId="0" fontId="46" fillId="4" borderId="120" xfId="3" applyFont="1" applyFill="1" applyBorder="1" applyAlignment="1">
      <alignment horizontal="center"/>
    </xf>
    <xf numFmtId="0" fontId="46" fillId="4" borderId="129" xfId="3" applyFont="1" applyFill="1" applyBorder="1" applyAlignment="1">
      <alignment horizontal="center"/>
    </xf>
    <xf numFmtId="0" fontId="45" fillId="4" borderId="8" xfId="3" applyFont="1" applyFill="1" applyBorder="1" applyAlignment="1">
      <alignment horizontal="center" vertical="center"/>
    </xf>
    <xf numFmtId="0" fontId="45" fillId="4" borderId="0" xfId="3" applyFont="1" applyFill="1" applyAlignment="1">
      <alignment horizontal="center" vertical="center"/>
    </xf>
    <xf numFmtId="0" fontId="46" fillId="4" borderId="0" xfId="3" applyFont="1" applyFill="1" applyAlignment="1">
      <alignment horizontal="center"/>
    </xf>
    <xf numFmtId="0" fontId="46" fillId="4" borderId="16" xfId="3" applyFont="1" applyFill="1" applyBorder="1" applyAlignment="1">
      <alignment horizontal="center"/>
    </xf>
    <xf numFmtId="0" fontId="46" fillId="4" borderId="59" xfId="3" applyFont="1" applyFill="1" applyBorder="1" applyAlignment="1">
      <alignment vertical="center"/>
    </xf>
    <xf numFmtId="175" fontId="46" fillId="4" borderId="133" xfId="3" applyNumberFormat="1" applyFont="1" applyFill="1" applyBorder="1" applyAlignment="1">
      <alignment vertical="center"/>
    </xf>
    <xf numFmtId="44" fontId="46" fillId="4" borderId="134" xfId="6" applyFont="1" applyFill="1" applyBorder="1" applyAlignment="1">
      <alignment vertical="center"/>
    </xf>
    <xf numFmtId="0" fontId="46" fillId="4" borderId="130" xfId="6" applyNumberFormat="1" applyFont="1" applyFill="1" applyBorder="1" applyAlignment="1">
      <alignment horizontal="center"/>
    </xf>
    <xf numFmtId="0" fontId="45" fillId="15" borderId="5" xfId="3" applyFont="1" applyFill="1" applyBorder="1" applyAlignment="1">
      <alignment horizontal="center" vertical="center"/>
    </xf>
    <xf numFmtId="0" fontId="45" fillId="15" borderId="6" xfId="3" applyFont="1" applyFill="1" applyBorder="1" applyAlignment="1">
      <alignment horizontal="center" vertical="center"/>
    </xf>
    <xf numFmtId="0" fontId="46" fillId="15" borderId="7" xfId="3" applyFont="1" applyFill="1" applyBorder="1" applyAlignment="1">
      <alignment horizontal="center"/>
    </xf>
    <xf numFmtId="0" fontId="46" fillId="15" borderId="118" xfId="3" applyFont="1" applyFill="1" applyBorder="1" applyAlignment="1">
      <alignment horizontal="center"/>
    </xf>
    <xf numFmtId="0" fontId="46" fillId="15" borderId="121" xfId="3" applyFont="1" applyFill="1" applyBorder="1" applyAlignment="1">
      <alignment horizontal="center"/>
    </xf>
    <xf numFmtId="0" fontId="46" fillId="15" borderId="122" xfId="3" applyFont="1" applyFill="1" applyBorder="1"/>
    <xf numFmtId="0" fontId="46" fillId="15" borderId="124" xfId="3" applyFont="1" applyFill="1" applyBorder="1" applyAlignment="1">
      <alignment horizontal="center"/>
    </xf>
    <xf numFmtId="0" fontId="46" fillId="15" borderId="122" xfId="3" applyFont="1" applyFill="1" applyBorder="1" applyAlignment="1">
      <alignment horizontal="center"/>
    </xf>
    <xf numFmtId="0" fontId="46" fillId="15" borderId="129" xfId="3" applyFont="1" applyFill="1" applyBorder="1" applyAlignment="1">
      <alignment horizontal="center"/>
    </xf>
    <xf numFmtId="0" fontId="45" fillId="15" borderId="8" xfId="3" applyFont="1" applyFill="1" applyBorder="1" applyAlignment="1">
      <alignment horizontal="center" vertical="center"/>
    </xf>
    <xf numFmtId="0" fontId="45" fillId="15" borderId="0" xfId="3" applyFont="1" applyFill="1" applyAlignment="1">
      <alignment horizontal="center" vertical="center"/>
    </xf>
    <xf numFmtId="0" fontId="46" fillId="15" borderId="15" xfId="3" applyFont="1" applyFill="1" applyBorder="1" applyAlignment="1">
      <alignment horizontal="center"/>
    </xf>
    <xf numFmtId="44" fontId="46" fillId="15" borderId="59" xfId="6" applyFont="1" applyFill="1" applyBorder="1" applyAlignment="1">
      <alignment horizontal="center"/>
    </xf>
    <xf numFmtId="44" fontId="46" fillId="15" borderId="57" xfId="6" applyFont="1" applyFill="1" applyBorder="1" applyAlignment="1">
      <alignment horizontal="center"/>
    </xf>
    <xf numFmtId="44" fontId="46" fillId="15" borderId="128" xfId="6" applyFont="1" applyFill="1" applyBorder="1"/>
    <xf numFmtId="44" fontId="46" fillId="15" borderId="58" xfId="6" applyFont="1" applyFill="1" applyBorder="1"/>
    <xf numFmtId="44" fontId="46" fillId="15" borderId="128" xfId="6" applyFont="1" applyFill="1" applyBorder="1" applyAlignment="1">
      <alignment horizontal="center"/>
    </xf>
    <xf numFmtId="0" fontId="46" fillId="15" borderId="130" xfId="6" applyNumberFormat="1" applyFont="1" applyFill="1" applyBorder="1" applyAlignment="1">
      <alignment horizontal="center"/>
    </xf>
    <xf numFmtId="0" fontId="45" fillId="16" borderId="5" xfId="3" applyFont="1" applyFill="1" applyBorder="1" applyAlignment="1">
      <alignment horizontal="center" vertical="center"/>
    </xf>
    <xf numFmtId="0" fontId="45" fillId="16" borderId="6" xfId="3" applyFont="1" applyFill="1" applyBorder="1" applyAlignment="1">
      <alignment horizontal="center" vertical="center"/>
    </xf>
    <xf numFmtId="0" fontId="46" fillId="16" borderId="6" xfId="3" applyFont="1" applyFill="1" applyBorder="1"/>
    <xf numFmtId="0" fontId="46" fillId="16" borderId="126" xfId="3" applyFont="1" applyFill="1" applyBorder="1" applyAlignment="1">
      <alignment horizontal="center"/>
    </xf>
    <xf numFmtId="0" fontId="46" fillId="16" borderId="129" xfId="3" applyFont="1" applyFill="1" applyBorder="1" applyAlignment="1">
      <alignment horizontal="center" vertical="center"/>
    </xf>
    <xf numFmtId="0" fontId="46" fillId="16" borderId="124" xfId="3" applyFont="1" applyFill="1" applyBorder="1" applyAlignment="1">
      <alignment horizontal="center"/>
    </xf>
    <xf numFmtId="0" fontId="46" fillId="16" borderId="122" xfId="3" applyFont="1" applyFill="1" applyBorder="1" applyAlignment="1">
      <alignment horizontal="center" vertical="center"/>
    </xf>
    <xf numFmtId="0" fontId="46" fillId="16" borderId="129" xfId="3" applyFont="1" applyFill="1" applyBorder="1" applyAlignment="1">
      <alignment horizontal="center"/>
    </xf>
    <xf numFmtId="0" fontId="45" fillId="16" borderId="10" xfId="3" applyFont="1" applyFill="1" applyBorder="1" applyAlignment="1">
      <alignment horizontal="center" vertical="center"/>
    </xf>
    <xf numFmtId="0" fontId="45" fillId="16" borderId="11" xfId="3" applyFont="1" applyFill="1" applyBorder="1" applyAlignment="1">
      <alignment horizontal="center" vertical="center"/>
    </xf>
    <xf numFmtId="0" fontId="46" fillId="16" borderId="11" xfId="3" applyFont="1" applyFill="1" applyBorder="1"/>
    <xf numFmtId="44" fontId="46" fillId="16" borderId="123" xfId="6" applyFont="1" applyFill="1" applyBorder="1" applyAlignment="1"/>
    <xf numFmtId="44" fontId="46" fillId="16" borderId="130" xfId="6" applyFont="1" applyFill="1" applyBorder="1" applyAlignment="1">
      <alignment horizontal="center" vertical="center"/>
    </xf>
    <xf numFmtId="44" fontId="46" fillId="16" borderId="125" xfId="6" applyFont="1" applyFill="1" applyBorder="1" applyAlignment="1">
      <alignment horizontal="center"/>
    </xf>
    <xf numFmtId="44" fontId="46" fillId="16" borderId="123" xfId="6" applyFont="1" applyFill="1" applyBorder="1" applyAlignment="1">
      <alignment vertical="center"/>
    </xf>
    <xf numFmtId="0" fontId="46" fillId="16" borderId="130" xfId="6" applyNumberFormat="1" applyFont="1" applyFill="1" applyBorder="1" applyAlignment="1">
      <alignment horizontal="center"/>
    </xf>
    <xf numFmtId="0" fontId="46" fillId="0" borderId="0" xfId="3" applyFont="1" applyAlignment="1">
      <alignment horizontal="center"/>
    </xf>
    <xf numFmtId="0" fontId="45" fillId="17" borderId="126" xfId="3" applyFont="1" applyFill="1" applyBorder="1" applyAlignment="1">
      <alignment horizontal="center" vertical="center"/>
    </xf>
    <xf numFmtId="44" fontId="45" fillId="17" borderId="126" xfId="3" applyNumberFormat="1" applyFont="1" applyFill="1" applyBorder="1" applyAlignment="1">
      <alignment horizontal="center" vertical="center"/>
    </xf>
    <xf numFmtId="0" fontId="45" fillId="17" borderId="127" xfId="3" applyFont="1" applyFill="1" applyBorder="1" applyAlignment="1">
      <alignment horizontal="center" vertical="center"/>
    </xf>
    <xf numFmtId="0" fontId="48" fillId="0" borderId="0" xfId="3" applyFont="1" applyAlignment="1">
      <alignment horizontal="center" vertical="center"/>
    </xf>
    <xf numFmtId="0" fontId="44" fillId="0" borderId="0" xfId="0" applyFont="1" applyAlignment="1">
      <alignment horizontal="left" vertical="top"/>
    </xf>
    <xf numFmtId="0" fontId="49" fillId="0" borderId="8" xfId="0" quotePrefix="1" applyFont="1" applyBorder="1" applyAlignment="1">
      <alignment horizontal="center" wrapText="1"/>
    </xf>
    <xf numFmtId="0" fontId="0" fillId="5" borderId="147" xfId="0" applyFill="1" applyBorder="1" applyAlignment="1">
      <alignment horizontal="left" vertical="top"/>
    </xf>
    <xf numFmtId="0" fontId="0" fillId="14" borderId="147" xfId="0" applyFill="1" applyBorder="1" applyAlignment="1">
      <alignment horizontal="left" vertical="top"/>
    </xf>
    <xf numFmtId="0" fontId="50" fillId="14" borderId="126" xfId="0" applyFont="1" applyFill="1" applyBorder="1" applyAlignment="1">
      <alignment horizontal="left" vertical="top" wrapText="1"/>
    </xf>
    <xf numFmtId="0" fontId="50" fillId="14" borderId="166" xfId="0" applyFont="1" applyFill="1" applyBorder="1" applyAlignment="1">
      <alignment horizontal="left" vertical="top" wrapText="1"/>
    </xf>
    <xf numFmtId="0" fontId="0" fillId="0" borderId="127" xfId="0" applyBorder="1" applyAlignment="1">
      <alignment horizontal="left" vertical="top" wrapText="1"/>
    </xf>
  </cellXfs>
  <cellStyles count="7">
    <cellStyle name="Euro" xfId="4" xr:uid="{FC546D3A-474F-4E64-A932-0A231B9B7D23}"/>
    <cellStyle name="Komma 2" xfId="5" xr:uid="{5B0F3FEF-15E9-4147-808E-661B35C4B3ED}"/>
    <cellStyle name="Prozent" xfId="1" builtinId="5"/>
    <cellStyle name="Standard" xfId="0" builtinId="0"/>
    <cellStyle name="Standard 2" xfId="3" xr:uid="{6359F4D1-D829-4E3B-BA56-970178F41351}"/>
    <cellStyle name="Währung" xfId="2" builtinId="4"/>
    <cellStyle name="Währung 2" xfId="6" xr:uid="{69ECB52B-E967-4AE2-B76B-D8FA687090F5}"/>
  </cellStyles>
  <dxfs count="6">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1000125</xdr:colOff>
      <xdr:row>0</xdr:row>
      <xdr:rowOff>0</xdr:rowOff>
    </xdr:from>
    <xdr:to>
      <xdr:col>11</xdr:col>
      <xdr:colOff>1945087</xdr:colOff>
      <xdr:row>0</xdr:row>
      <xdr:rowOff>719390</xdr:rowOff>
    </xdr:to>
    <xdr:pic>
      <xdr:nvPicPr>
        <xdr:cNvPr id="3" name="Grafik 2">
          <a:extLst>
            <a:ext uri="{FF2B5EF4-FFF2-40B4-BE49-F238E27FC236}">
              <a16:creationId xmlns:a16="http://schemas.microsoft.com/office/drawing/2014/main" id="{658D9183-6BAC-4AA4-9E70-DB4D298F43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43925" y="0"/>
          <a:ext cx="944962" cy="7193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1"/>
  <sheetViews>
    <sheetView tabSelected="1" topLeftCell="A17" zoomScale="130" zoomScaleNormal="130" zoomScaleSheetLayoutView="110" zoomScalePageLayoutView="90" workbookViewId="0">
      <selection activeCell="Q25" sqref="Q25"/>
    </sheetView>
  </sheetViews>
  <sheetFormatPr baseColWidth="10" defaultColWidth="8.77734375" defaultRowHeight="13.2"/>
  <cols>
    <col min="1" max="1" width="6.77734375" customWidth="1"/>
    <col min="2" max="2" width="8" customWidth="1"/>
    <col min="3" max="3" width="10.109375" customWidth="1"/>
    <col min="4" max="4" width="3.109375" customWidth="1"/>
    <col min="5" max="5" width="11.109375" customWidth="1"/>
    <col min="6" max="6" width="10.44140625" style="5" customWidth="1"/>
    <col min="7" max="7" width="7.33203125" customWidth="1"/>
    <col min="8" max="9" width="6.6640625" customWidth="1"/>
    <col min="10" max="10" width="12" customWidth="1"/>
    <col min="11" max="11" width="12.77734375" customWidth="1"/>
    <col min="12" max="12" width="6.44140625" customWidth="1"/>
    <col min="13" max="13" width="25" style="122" customWidth="1"/>
    <col min="14" max="14" width="5.77734375" style="29" customWidth="1"/>
    <col min="15" max="15" width="13.33203125" customWidth="1"/>
    <col min="16" max="16" width="11.6640625" customWidth="1"/>
    <col min="17" max="17" width="19" customWidth="1"/>
  </cols>
  <sheetData>
    <row r="1" spans="1:16" ht="13.2" customHeight="1">
      <c r="A1" s="317" t="s">
        <v>2</v>
      </c>
      <c r="B1" s="317"/>
      <c r="C1" s="317"/>
      <c r="D1" s="317"/>
      <c r="E1" s="317"/>
      <c r="F1" s="317"/>
      <c r="G1" s="317"/>
      <c r="H1" s="317"/>
      <c r="I1" s="317"/>
      <c r="J1" s="317"/>
      <c r="K1" s="317"/>
      <c r="L1" s="317"/>
    </row>
    <row r="2" spans="1:16" ht="6" customHeight="1">
      <c r="A2" s="285"/>
      <c r="B2" s="285"/>
      <c r="C2" s="285"/>
      <c r="D2" s="285"/>
      <c r="E2" s="285"/>
      <c r="F2" s="285"/>
      <c r="G2" s="285"/>
      <c r="H2" s="285"/>
      <c r="I2" s="285"/>
      <c r="J2" s="285"/>
      <c r="K2" s="285"/>
      <c r="L2" s="285"/>
    </row>
    <row r="3" spans="1:16" ht="27.6" customHeight="1">
      <c r="A3" s="270" t="s">
        <v>51</v>
      </c>
      <c r="B3" s="270"/>
      <c r="C3" s="270"/>
      <c r="D3" s="270"/>
      <c r="E3" s="270"/>
      <c r="F3" s="270"/>
      <c r="G3" s="270"/>
      <c r="H3" s="270"/>
      <c r="I3" s="270"/>
      <c r="J3" s="270"/>
      <c r="K3" s="270"/>
      <c r="L3" s="270"/>
      <c r="N3" s="30"/>
    </row>
    <row r="4" spans="1:16" ht="10.199999999999999" customHeight="1">
      <c r="A4" s="285"/>
      <c r="B4" s="285"/>
      <c r="C4" s="285"/>
      <c r="D4" s="285"/>
      <c r="E4" s="285"/>
      <c r="F4" s="285"/>
      <c r="G4" s="285"/>
      <c r="H4" s="66"/>
    </row>
    <row r="5" spans="1:16" ht="40.5" customHeight="1">
      <c r="A5" s="270" t="s">
        <v>49</v>
      </c>
      <c r="B5" s="270"/>
      <c r="C5" s="270"/>
      <c r="D5" s="270"/>
      <c r="E5" s="270"/>
      <c r="F5" s="270"/>
      <c r="G5" s="324" t="s">
        <v>276</v>
      </c>
      <c r="H5" s="324"/>
      <c r="I5" s="324"/>
      <c r="J5" s="324"/>
      <c r="K5" s="321"/>
      <c r="L5" s="321"/>
      <c r="M5" s="597" t="s">
        <v>98</v>
      </c>
      <c r="O5" s="184"/>
      <c r="P5" s="185"/>
    </row>
    <row r="6" spans="1:16" ht="10.199999999999999" customHeight="1" thickBot="1">
      <c r="A6" s="22"/>
      <c r="B6" s="22"/>
      <c r="C6" s="22"/>
      <c r="D6" s="22"/>
      <c r="M6" s="597"/>
      <c r="O6" s="186"/>
      <c r="P6" s="187"/>
    </row>
    <row r="7" spans="1:16" ht="27.75" customHeight="1">
      <c r="A7" s="271" t="s">
        <v>93</v>
      </c>
      <c r="B7" s="272"/>
      <c r="C7" s="272"/>
      <c r="D7" s="272"/>
      <c r="E7" s="272"/>
      <c r="F7" s="272"/>
      <c r="G7" s="272"/>
      <c r="H7" s="272"/>
      <c r="I7" s="272"/>
      <c r="J7" s="272"/>
      <c r="K7" s="272"/>
      <c r="L7" s="273"/>
    </row>
    <row r="8" spans="1:16" ht="17.25" customHeight="1">
      <c r="A8" s="275"/>
      <c r="B8" s="276"/>
      <c r="C8" s="276"/>
      <c r="D8" s="276"/>
      <c r="E8" s="276"/>
      <c r="F8" s="276"/>
      <c r="G8" s="274" t="s">
        <v>22</v>
      </c>
      <c r="H8" s="274" t="s">
        <v>80</v>
      </c>
      <c r="I8" s="274"/>
      <c r="J8" s="274" t="s">
        <v>83</v>
      </c>
      <c r="K8" s="277" t="s">
        <v>85</v>
      </c>
      <c r="L8" s="28"/>
    </row>
    <row r="9" spans="1:16" ht="21" customHeight="1" thickBot="1">
      <c r="A9" s="275"/>
      <c r="B9" s="276"/>
      <c r="C9" s="276"/>
      <c r="D9" s="276"/>
      <c r="E9" s="276"/>
      <c r="F9" s="276"/>
      <c r="G9" s="274"/>
      <c r="H9" s="100" t="s">
        <v>82</v>
      </c>
      <c r="I9" s="101" t="s">
        <v>81</v>
      </c>
      <c r="J9" s="274"/>
      <c r="K9" s="277"/>
      <c r="L9" s="28"/>
      <c r="M9" s="227" t="s">
        <v>97</v>
      </c>
      <c r="N9" s="6"/>
    </row>
    <row r="10" spans="1:16" ht="15" customHeight="1" thickBot="1">
      <c r="A10" s="322" t="s">
        <v>56</v>
      </c>
      <c r="B10" s="323"/>
      <c r="C10" s="323"/>
      <c r="D10" s="323"/>
      <c r="E10" s="323"/>
      <c r="F10" s="5" t="s">
        <v>3</v>
      </c>
      <c r="G10" s="103">
        <v>0</v>
      </c>
      <c r="H10" s="104">
        <v>0</v>
      </c>
      <c r="I10" s="108">
        <v>0</v>
      </c>
      <c r="J10" s="115">
        <f t="shared" ref="J10:J15" si="0">H10/4.333</f>
        <v>0</v>
      </c>
      <c r="K10" s="116" t="e">
        <f>$G$10/$I$10</f>
        <v>#DIV/0!</v>
      </c>
      <c r="L10" s="28"/>
      <c r="M10" s="228"/>
      <c r="N10" s="6"/>
    </row>
    <row r="11" spans="1:16" ht="14.4" customHeight="1" thickBot="1">
      <c r="A11" s="220" t="s">
        <v>55</v>
      </c>
      <c r="B11" s="221"/>
      <c r="C11" s="221"/>
      <c r="D11" s="221"/>
      <c r="E11" s="221"/>
      <c r="F11" s="5" t="s">
        <v>3</v>
      </c>
      <c r="G11" s="106">
        <v>0</v>
      </c>
      <c r="H11" s="107">
        <v>0</v>
      </c>
      <c r="I11" s="108">
        <v>0</v>
      </c>
      <c r="J11" s="117">
        <f t="shared" si="0"/>
        <v>0</v>
      </c>
      <c r="K11" s="118" t="e">
        <f>$G$11/$I$11</f>
        <v>#DIV/0!</v>
      </c>
      <c r="L11" s="28"/>
      <c r="M11" s="229"/>
      <c r="N11" s="6"/>
    </row>
    <row r="12" spans="1:16" ht="14.4" customHeight="1" thickBot="1">
      <c r="A12" s="220"/>
      <c r="B12" s="221"/>
      <c r="C12" s="221"/>
      <c r="D12" s="221"/>
      <c r="E12" s="221"/>
      <c r="F12" s="95" t="s">
        <v>84</v>
      </c>
      <c r="G12" s="109">
        <f>$G$10+$G$11</f>
        <v>0</v>
      </c>
      <c r="H12" s="110">
        <f>SUM($H$10:$H$11)</f>
        <v>0</v>
      </c>
      <c r="I12" s="110">
        <f>SUM($I$10:$I$11)</f>
        <v>0</v>
      </c>
      <c r="J12" s="119">
        <f t="shared" si="0"/>
        <v>0</v>
      </c>
      <c r="K12" s="49"/>
      <c r="L12" s="28"/>
      <c r="M12" s="229"/>
    </row>
    <row r="13" spans="1:16" ht="39" customHeight="1" thickBot="1">
      <c r="A13" s="220" t="s">
        <v>234</v>
      </c>
      <c r="B13" s="221"/>
      <c r="C13" s="221"/>
      <c r="D13" s="221"/>
      <c r="E13" s="221"/>
      <c r="F13" s="5" t="s">
        <v>3</v>
      </c>
      <c r="G13" s="111">
        <v>0</v>
      </c>
      <c r="H13" s="112">
        <v>0</v>
      </c>
      <c r="I13" s="113">
        <v>0</v>
      </c>
      <c r="J13" s="120">
        <f t="shared" si="0"/>
        <v>0</v>
      </c>
      <c r="K13" s="121" t="e">
        <f>$G$13/$I$13</f>
        <v>#DIV/0!</v>
      </c>
      <c r="L13" s="28"/>
      <c r="M13" s="227" t="s">
        <v>254</v>
      </c>
    </row>
    <row r="14" spans="1:16" ht="39" customHeight="1" thickBot="1">
      <c r="A14" s="220" t="s">
        <v>264</v>
      </c>
      <c r="B14" s="221"/>
      <c r="C14" s="221"/>
      <c r="D14" s="221"/>
      <c r="E14" s="221"/>
      <c r="G14" s="111">
        <v>0</v>
      </c>
      <c r="H14" s="112">
        <v>0</v>
      </c>
      <c r="I14" s="113">
        <v>0</v>
      </c>
      <c r="J14" s="120">
        <f t="shared" si="0"/>
        <v>0</v>
      </c>
      <c r="K14" s="121" t="e">
        <f>$G$13/$I$13</f>
        <v>#DIV/0!</v>
      </c>
      <c r="L14" s="28"/>
      <c r="M14" s="228"/>
    </row>
    <row r="15" spans="1:16" ht="14.4" customHeight="1">
      <c r="A15" s="220" t="s">
        <v>4</v>
      </c>
      <c r="B15" s="221"/>
      <c r="C15" s="221"/>
      <c r="D15" s="221"/>
      <c r="E15" s="221"/>
      <c r="F15" s="5" t="s">
        <v>6</v>
      </c>
      <c r="G15" s="109">
        <f>$G$12+$G$13</f>
        <v>0</v>
      </c>
      <c r="H15" s="102">
        <f>$H$12+$H$13</f>
        <v>0</v>
      </c>
      <c r="I15" s="102">
        <f>I$12+$I$13</f>
        <v>0</v>
      </c>
      <c r="J15" s="114">
        <f t="shared" si="0"/>
        <v>0</v>
      </c>
      <c r="L15" s="28"/>
    </row>
    <row r="16" spans="1:16" ht="3" customHeight="1" thickBot="1">
      <c r="A16" s="316"/>
      <c r="B16" s="243"/>
      <c r="C16" s="243"/>
      <c r="D16" s="243"/>
      <c r="E16" s="243"/>
      <c r="F16" s="243"/>
      <c r="G16" s="243"/>
      <c r="H16" s="243"/>
      <c r="I16" s="243"/>
      <c r="J16" s="243"/>
      <c r="K16" s="243"/>
      <c r="L16" s="28"/>
    </row>
    <row r="17" spans="1:16" ht="14.4" customHeight="1" thickTop="1" thickBot="1">
      <c r="A17" s="250"/>
      <c r="B17" s="251"/>
      <c r="C17" s="251"/>
      <c r="D17" s="251"/>
      <c r="E17" s="251"/>
      <c r="F17" s="31"/>
      <c r="G17" s="252" t="s">
        <v>105</v>
      </c>
      <c r="H17" s="253"/>
      <c r="I17" s="253"/>
      <c r="J17" s="183"/>
      <c r="K17" s="179">
        <f>G12*J17*J20</f>
        <v>0</v>
      </c>
      <c r="L17" s="42"/>
      <c r="M17" s="227" t="s">
        <v>270</v>
      </c>
    </row>
    <row r="18" spans="1:16" ht="14.4" customHeight="1" thickBot="1">
      <c r="A18" s="250"/>
      <c r="B18" s="251"/>
      <c r="C18" s="251"/>
      <c r="D18" s="251"/>
      <c r="E18" s="251"/>
      <c r="F18" s="31"/>
      <c r="G18" s="259" t="s">
        <v>106</v>
      </c>
      <c r="H18" s="260"/>
      <c r="I18" s="260"/>
      <c r="J18" s="132" t="e">
        <f>K126</f>
        <v>#VALUE!</v>
      </c>
      <c r="K18" s="133"/>
      <c r="L18" s="42"/>
      <c r="M18" s="228"/>
    </row>
    <row r="19" spans="1:16" ht="14.4" customHeight="1" thickBot="1">
      <c r="A19" s="250"/>
      <c r="B19" s="251"/>
      <c r="C19" s="251"/>
      <c r="D19" s="251"/>
      <c r="E19" s="251"/>
      <c r="F19" s="31"/>
      <c r="G19" s="259" t="s">
        <v>48</v>
      </c>
      <c r="H19" s="260"/>
      <c r="I19" s="260"/>
      <c r="J19" s="132" t="e">
        <f>K128</f>
        <v>#VALUE!</v>
      </c>
      <c r="K19" s="133"/>
      <c r="L19" s="42"/>
    </row>
    <row r="20" spans="1:16" ht="21.75" customHeight="1" thickBot="1">
      <c r="A20" s="250" t="s">
        <v>61</v>
      </c>
      <c r="B20" s="251"/>
      <c r="C20" s="251"/>
      <c r="D20" s="251"/>
      <c r="E20" s="251"/>
      <c r="F20" s="31"/>
      <c r="G20" s="290" t="s">
        <v>7</v>
      </c>
      <c r="H20" s="290"/>
      <c r="I20" s="290"/>
      <c r="J20" s="41">
        <v>1</v>
      </c>
      <c r="K20" s="43"/>
      <c r="L20" s="42"/>
      <c r="M20" s="227" t="s">
        <v>233</v>
      </c>
    </row>
    <row r="21" spans="1:16" ht="10.199999999999999" customHeight="1" thickBot="1">
      <c r="A21" s="284"/>
      <c r="B21" s="285"/>
      <c r="C21" s="285"/>
      <c r="D21" s="285"/>
      <c r="E21" s="285"/>
      <c r="F21" s="285"/>
      <c r="G21" s="285"/>
      <c r="H21" s="285"/>
      <c r="I21" s="285"/>
      <c r="J21" s="285"/>
      <c r="K21" s="285"/>
      <c r="L21" s="286"/>
      <c r="M21" s="228"/>
    </row>
    <row r="22" spans="1:16" ht="14.4" customHeight="1" thickBot="1">
      <c r="A22" s="287" t="s">
        <v>63</v>
      </c>
      <c r="B22" s="288"/>
      <c r="C22" s="288"/>
      <c r="D22" s="288"/>
      <c r="E22" s="288"/>
      <c r="F22" s="288"/>
      <c r="G22" s="288"/>
      <c r="H22" s="288"/>
      <c r="I22" s="288"/>
      <c r="J22" s="288"/>
      <c r="K22" s="288"/>
      <c r="L22" s="289"/>
      <c r="O22" s="600" t="s">
        <v>277</v>
      </c>
      <c r="P22" s="600" t="s">
        <v>207</v>
      </c>
    </row>
    <row r="23" spans="1:16" ht="3.6" customHeight="1" thickBot="1">
      <c r="A23" s="44"/>
      <c r="B23" s="45"/>
      <c r="C23" s="45"/>
      <c r="D23" s="45"/>
      <c r="E23" s="45"/>
      <c r="F23" s="45"/>
      <c r="G23" s="45"/>
      <c r="H23" s="45"/>
      <c r="I23" s="45"/>
      <c r="J23" s="45"/>
      <c r="K23" s="45"/>
      <c r="L23" s="45"/>
      <c r="O23" s="601"/>
      <c r="P23" s="601"/>
    </row>
    <row r="24" spans="1:16" ht="13.2" customHeight="1" thickBot="1">
      <c r="A24" s="192" t="s">
        <v>25</v>
      </c>
      <c r="B24" s="193"/>
      <c r="C24" s="193"/>
      <c r="D24" s="193"/>
      <c r="E24" s="193"/>
      <c r="F24" s="193"/>
      <c r="G24" s="193"/>
      <c r="H24" s="193"/>
      <c r="I24" s="193"/>
      <c r="J24" s="193"/>
      <c r="K24" s="193"/>
      <c r="L24" s="194"/>
      <c r="O24" s="602"/>
      <c r="P24" s="602"/>
    </row>
    <row r="25" spans="1:16" ht="26.25" customHeight="1" thickBot="1">
      <c r="A25" s="261" t="s">
        <v>260</v>
      </c>
      <c r="B25" s="262"/>
      <c r="C25" s="262"/>
      <c r="D25" s="18"/>
      <c r="E25" s="15"/>
      <c r="F25" s="7" t="s">
        <v>3</v>
      </c>
      <c r="G25" s="278">
        <v>0</v>
      </c>
      <c r="H25" s="279"/>
      <c r="I25" s="4"/>
      <c r="J25" s="81">
        <v>0</v>
      </c>
      <c r="K25" s="60">
        <f>$G$25*$J$25</f>
        <v>0</v>
      </c>
      <c r="L25" s="10"/>
      <c r="O25" s="598"/>
      <c r="P25" s="599"/>
    </row>
    <row r="26" spans="1:16" ht="13.95" customHeight="1" thickBot="1">
      <c r="A26" s="263"/>
      <c r="B26" s="264"/>
      <c r="C26" s="265"/>
      <c r="D26" s="12"/>
      <c r="E26" s="12"/>
      <c r="F26" s="13" t="s">
        <v>3</v>
      </c>
      <c r="G26" s="280">
        <v>0</v>
      </c>
      <c r="H26" s="281"/>
      <c r="I26" s="14"/>
      <c r="J26" s="97">
        <v>0</v>
      </c>
      <c r="K26" s="96">
        <f>$G$26*$J$26</f>
        <v>0</v>
      </c>
      <c r="L26" s="11"/>
      <c r="O26" s="153"/>
      <c r="P26" s="142"/>
    </row>
    <row r="27" spans="1:16" ht="3.6" customHeight="1" thickBot="1">
      <c r="A27" s="44"/>
      <c r="B27" s="45"/>
      <c r="C27" s="45"/>
      <c r="D27" s="45"/>
      <c r="E27" s="45"/>
      <c r="F27" s="45"/>
      <c r="G27" s="45"/>
      <c r="H27" s="45"/>
      <c r="I27" s="45"/>
      <c r="J27" s="45"/>
      <c r="K27" s="45"/>
      <c r="L27" s="45"/>
      <c r="O27" s="222"/>
      <c r="P27" s="222"/>
    </row>
    <row r="28" spans="1:16" ht="13.5" customHeight="1">
      <c r="A28" s="192" t="s">
        <v>26</v>
      </c>
      <c r="B28" s="193"/>
      <c r="C28" s="193"/>
      <c r="D28" s="193"/>
      <c r="E28" s="193"/>
      <c r="F28" s="193"/>
      <c r="G28" s="193"/>
      <c r="H28" s="193"/>
      <c r="I28" s="193"/>
      <c r="J28" s="193"/>
      <c r="K28" s="193"/>
      <c r="L28" s="194"/>
      <c r="M28" s="227" t="s">
        <v>100</v>
      </c>
      <c r="O28" s="188"/>
      <c r="P28" s="188"/>
    </row>
    <row r="29" spans="1:16" ht="22.95" customHeight="1" thickBot="1">
      <c r="A29" s="248"/>
      <c r="B29" s="249"/>
      <c r="C29" s="249"/>
      <c r="D29" s="249"/>
      <c r="E29" s="249"/>
      <c r="F29" s="249"/>
      <c r="G29" s="249"/>
      <c r="H29" s="249"/>
      <c r="I29" s="249"/>
      <c r="J29" s="71" t="s">
        <v>9</v>
      </c>
      <c r="K29" s="9" t="s">
        <v>0</v>
      </c>
      <c r="L29" s="19"/>
      <c r="M29" s="228"/>
      <c r="O29" s="188"/>
      <c r="P29" s="188"/>
    </row>
    <row r="30" spans="1:16" ht="36" customHeight="1">
      <c r="A30" s="220" t="s">
        <v>252</v>
      </c>
      <c r="B30" s="221"/>
      <c r="C30" s="221"/>
      <c r="D30" s="221"/>
      <c r="E30" s="221"/>
      <c r="F30" s="7" t="s">
        <v>5</v>
      </c>
      <c r="G30" s="278">
        <v>50</v>
      </c>
      <c r="H30" s="279"/>
      <c r="I30" s="4"/>
      <c r="J30" s="80">
        <v>0</v>
      </c>
      <c r="K30" s="60">
        <f>J30*G30</f>
        <v>0</v>
      </c>
      <c r="L30" s="20"/>
      <c r="M30" s="162"/>
      <c r="O30" s="153"/>
      <c r="P30" s="142"/>
    </row>
    <row r="31" spans="1:16" ht="24" customHeight="1">
      <c r="A31" s="220" t="s">
        <v>251</v>
      </c>
      <c r="B31" s="221"/>
      <c r="C31" s="221"/>
      <c r="D31" s="221"/>
      <c r="E31" s="221"/>
      <c r="F31" s="7" t="s">
        <v>5</v>
      </c>
      <c r="G31" s="282">
        <v>0</v>
      </c>
      <c r="H31" s="283"/>
      <c r="I31" s="4"/>
      <c r="J31" s="81">
        <v>0</v>
      </c>
      <c r="K31" s="60">
        <f>J31*G31</f>
        <v>0</v>
      </c>
      <c r="L31" s="20"/>
      <c r="M31" s="197" t="s">
        <v>255</v>
      </c>
      <c r="O31" s="153"/>
      <c r="P31" s="142"/>
    </row>
    <row r="32" spans="1:16" ht="15" customHeight="1">
      <c r="A32" s="220"/>
      <c r="B32" s="221"/>
      <c r="C32" s="221"/>
      <c r="D32" s="221"/>
      <c r="E32" s="221"/>
      <c r="F32" s="7" t="s">
        <v>5</v>
      </c>
      <c r="G32" s="282">
        <v>0</v>
      </c>
      <c r="H32" s="283"/>
      <c r="I32" s="4"/>
      <c r="J32" s="81">
        <v>0</v>
      </c>
      <c r="K32" s="60">
        <f>J32*G32</f>
        <v>0</v>
      </c>
      <c r="L32" s="20"/>
      <c r="M32" s="197"/>
      <c r="O32" s="153"/>
      <c r="P32" s="142"/>
    </row>
    <row r="33" spans="1:16" ht="15" customHeight="1">
      <c r="A33" s="220"/>
      <c r="B33" s="221"/>
      <c r="C33" s="221"/>
      <c r="D33" s="221"/>
      <c r="E33" s="221"/>
      <c r="F33" s="7" t="s">
        <v>5</v>
      </c>
      <c r="G33" s="282">
        <v>0</v>
      </c>
      <c r="H33" s="283"/>
      <c r="I33" s="4"/>
      <c r="J33" s="81">
        <v>0</v>
      </c>
      <c r="K33" s="60">
        <f t="shared" ref="K33" si="1">J33*G33</f>
        <v>0</v>
      </c>
      <c r="L33" s="20"/>
      <c r="M33" s="197"/>
      <c r="O33" s="153"/>
      <c r="P33" s="142"/>
    </row>
    <row r="34" spans="1:16" ht="24" customHeight="1">
      <c r="A34" s="220" t="s">
        <v>50</v>
      </c>
      <c r="B34" s="221"/>
      <c r="C34" s="221"/>
      <c r="D34" s="221"/>
      <c r="E34" s="221"/>
      <c r="F34" s="7" t="s">
        <v>5</v>
      </c>
      <c r="G34" s="282">
        <v>0</v>
      </c>
      <c r="H34" s="283"/>
      <c r="I34" s="4"/>
      <c r="J34" s="81">
        <v>0</v>
      </c>
      <c r="K34" s="60">
        <f>J34*G34</f>
        <v>0</v>
      </c>
      <c r="L34" s="20"/>
      <c r="O34" s="153"/>
      <c r="P34" s="142"/>
    </row>
    <row r="35" spans="1:16" ht="24" customHeight="1" thickBot="1">
      <c r="A35" s="220" t="s">
        <v>253</v>
      </c>
      <c r="B35" s="221"/>
      <c r="C35" s="221"/>
      <c r="D35" s="221"/>
      <c r="E35" s="221"/>
      <c r="F35" s="7" t="s">
        <v>5</v>
      </c>
      <c r="G35" s="280">
        <v>0</v>
      </c>
      <c r="H35" s="281"/>
      <c r="I35" s="4"/>
      <c r="J35" s="82">
        <v>0</v>
      </c>
      <c r="K35" s="60">
        <f t="shared" ref="K35" si="2">J35*G35</f>
        <v>0</v>
      </c>
      <c r="L35" s="20"/>
      <c r="O35" s="153"/>
      <c r="P35" s="142"/>
    </row>
    <row r="36" spans="1:16" ht="12" customHeight="1" thickBot="1">
      <c r="A36" s="236" t="s">
        <v>31</v>
      </c>
      <c r="B36" s="237"/>
      <c r="C36" s="237"/>
      <c r="D36" s="237"/>
      <c r="E36" s="237"/>
      <c r="F36" s="237"/>
      <c r="G36" s="325">
        <f>SUM(G30:G35)</f>
        <v>50</v>
      </c>
      <c r="H36" s="325"/>
      <c r="I36" s="234"/>
      <c r="J36" s="234"/>
      <c r="K36" s="235"/>
      <c r="L36" s="20"/>
      <c r="O36" s="153"/>
      <c r="P36" s="142"/>
    </row>
    <row r="37" spans="1:16" ht="31.5" customHeight="1" thickBot="1">
      <c r="A37" s="220" t="s">
        <v>27</v>
      </c>
      <c r="B37" s="221"/>
      <c r="C37" s="221"/>
      <c r="D37" s="221"/>
      <c r="E37" s="221"/>
      <c r="F37" s="7"/>
      <c r="G37" s="225">
        <v>0</v>
      </c>
      <c r="H37" s="226"/>
      <c r="I37" s="54">
        <f>$G$37/$G$36</f>
        <v>0</v>
      </c>
      <c r="J37" s="72">
        <v>0</v>
      </c>
      <c r="K37" s="60">
        <f>J37*G37</f>
        <v>0</v>
      </c>
      <c r="L37" s="20"/>
      <c r="M37" s="227" t="s">
        <v>148</v>
      </c>
      <c r="O37" s="153"/>
      <c r="P37" s="142"/>
    </row>
    <row r="38" spans="1:16" ht="14.1" customHeight="1">
      <c r="A38" s="254"/>
      <c r="B38" s="255"/>
      <c r="C38" s="255"/>
      <c r="D38" s="255"/>
      <c r="E38" s="255"/>
      <c r="F38" s="255"/>
      <c r="G38" s="245" t="s">
        <v>104</v>
      </c>
      <c r="H38" s="245"/>
      <c r="I38" s="245"/>
      <c r="J38" s="245"/>
      <c r="K38" s="128">
        <f>K39/G36</f>
        <v>0</v>
      </c>
      <c r="L38" s="20"/>
      <c r="M38" s="227"/>
      <c r="O38" s="188"/>
      <c r="P38" s="188"/>
    </row>
    <row r="39" spans="1:16" ht="15.6" customHeight="1" thickBot="1">
      <c r="A39" s="306" t="s">
        <v>1</v>
      </c>
      <c r="B39" s="307"/>
      <c r="C39" s="307"/>
      <c r="D39" s="307"/>
      <c r="E39" s="307"/>
      <c r="F39" s="307"/>
      <c r="G39" s="50"/>
      <c r="H39" s="50"/>
      <c r="I39" s="47"/>
      <c r="J39" s="48"/>
      <c r="K39" s="27">
        <f>SUM(K30:K37)</f>
        <v>0</v>
      </c>
      <c r="L39" s="21" t="e">
        <f>$K$39/$K$124</f>
        <v>#VALUE!</v>
      </c>
      <c r="O39" s="188"/>
      <c r="P39" s="188"/>
    </row>
    <row r="40" spans="1:16" ht="3.6" customHeight="1" thickBot="1">
      <c r="A40" s="44"/>
      <c r="B40" s="45"/>
      <c r="C40" s="45"/>
      <c r="D40" s="45"/>
      <c r="E40" s="45"/>
      <c r="F40" s="45"/>
      <c r="G40" s="45"/>
      <c r="H40" s="45"/>
      <c r="I40" s="45"/>
      <c r="J40" s="45"/>
      <c r="K40" s="45"/>
      <c r="L40" s="45"/>
      <c r="O40" s="188"/>
      <c r="P40" s="188"/>
    </row>
    <row r="41" spans="1:16" ht="12" customHeight="1" thickBot="1">
      <c r="A41" s="192" t="s">
        <v>72</v>
      </c>
      <c r="B41" s="193"/>
      <c r="C41" s="193"/>
      <c r="D41" s="193"/>
      <c r="E41" s="193"/>
      <c r="F41" s="193"/>
      <c r="G41" s="193"/>
      <c r="H41" s="193"/>
      <c r="I41" s="193"/>
      <c r="J41" s="193"/>
      <c r="K41" s="193"/>
      <c r="L41" s="194"/>
      <c r="O41" s="188"/>
      <c r="P41" s="188"/>
    </row>
    <row r="42" spans="1:16" ht="15.6" customHeight="1" thickBot="1">
      <c r="A42" s="266" t="s">
        <v>65</v>
      </c>
      <c r="B42" s="195"/>
      <c r="C42" s="195"/>
      <c r="D42" s="195"/>
      <c r="E42" s="195"/>
      <c r="F42" s="195"/>
      <c r="G42" s="225">
        <v>0</v>
      </c>
      <c r="H42" s="226"/>
      <c r="I42" s="234"/>
      <c r="J42" s="234"/>
      <c r="K42" s="234"/>
      <c r="L42" s="25"/>
      <c r="O42" s="188"/>
      <c r="P42" s="188"/>
    </row>
    <row r="43" spans="1:16" ht="18" customHeight="1">
      <c r="A43" s="266" t="s">
        <v>40</v>
      </c>
      <c r="B43" s="195"/>
      <c r="C43" s="195"/>
      <c r="D43" s="195"/>
      <c r="E43" s="195"/>
      <c r="F43" s="195"/>
      <c r="G43" s="256">
        <f>$G$42*$J$20</f>
        <v>0</v>
      </c>
      <c r="H43" s="256"/>
      <c r="I43" s="67"/>
      <c r="J43" s="86" t="s">
        <v>73</v>
      </c>
      <c r="K43" s="87" t="e">
        <f>G42/J13</f>
        <v>#DIV/0!</v>
      </c>
      <c r="L43" s="25"/>
      <c r="O43" s="188"/>
      <c r="P43" s="188"/>
    </row>
    <row r="44" spans="1:16" ht="9.75" customHeight="1">
      <c r="A44" s="201" t="s">
        <v>66</v>
      </c>
      <c r="B44" s="202"/>
      <c r="C44" s="202"/>
      <c r="D44" s="202"/>
      <c r="E44" s="202"/>
      <c r="F44" s="202"/>
      <c r="G44" s="202"/>
      <c r="H44" s="202"/>
      <c r="I44" s="202"/>
      <c r="J44" s="202"/>
      <c r="K44" s="202"/>
      <c r="L44" s="25"/>
      <c r="O44" s="188"/>
      <c r="P44" s="188"/>
    </row>
    <row r="45" spans="1:16" ht="14.25" customHeight="1" thickBot="1">
      <c r="A45" s="212" t="s">
        <v>68</v>
      </c>
      <c r="B45" s="213"/>
      <c r="C45" s="213"/>
      <c r="D45" s="213"/>
      <c r="E45" s="258"/>
      <c r="F45" s="258"/>
      <c r="G45" s="258"/>
      <c r="H45" s="258"/>
      <c r="I45" s="258"/>
      <c r="J45" s="242" t="s">
        <v>67</v>
      </c>
      <c r="K45" s="242"/>
      <c r="L45" s="25"/>
      <c r="O45" s="188"/>
      <c r="P45" s="188"/>
    </row>
    <row r="46" spans="1:16" ht="15.6" customHeight="1" thickBot="1">
      <c r="A46" s="69"/>
      <c r="B46" s="326">
        <v>0</v>
      </c>
      <c r="C46" s="327"/>
      <c r="D46" s="328"/>
      <c r="E46" s="195" t="s">
        <v>96</v>
      </c>
      <c r="F46" s="195"/>
      <c r="G46" s="257">
        <f>$B$46*G43</f>
        <v>0</v>
      </c>
      <c r="H46" s="243"/>
      <c r="I46" s="4"/>
      <c r="J46" s="72">
        <v>0</v>
      </c>
      <c r="K46" s="60">
        <f>$G$46*$J$46</f>
        <v>0</v>
      </c>
      <c r="L46" s="25"/>
      <c r="O46" s="153"/>
      <c r="P46" s="142"/>
    </row>
    <row r="47" spans="1:16" ht="11.25" customHeight="1">
      <c r="A47" s="201" t="s">
        <v>70</v>
      </c>
      <c r="B47" s="202"/>
      <c r="C47" s="202"/>
      <c r="D47" s="202"/>
      <c r="E47" s="202"/>
      <c r="F47" s="202"/>
      <c r="G47" s="202"/>
      <c r="H47" s="202"/>
      <c r="I47" s="202"/>
      <c r="J47" s="202"/>
      <c r="K47" s="202"/>
      <c r="L47" s="25"/>
      <c r="O47" s="188"/>
      <c r="P47" s="188"/>
    </row>
    <row r="48" spans="1:16" ht="17.25" customHeight="1" thickBot="1">
      <c r="A48" s="212" t="s">
        <v>71</v>
      </c>
      <c r="B48" s="213"/>
      <c r="C48" s="213"/>
      <c r="D48" s="213"/>
      <c r="E48" s="239"/>
      <c r="F48" s="239"/>
      <c r="G48" s="239"/>
      <c r="H48" s="239"/>
      <c r="I48" s="239"/>
      <c r="J48" s="242" t="s">
        <v>69</v>
      </c>
      <c r="K48" s="242"/>
      <c r="L48" s="25"/>
      <c r="O48" s="188"/>
      <c r="P48" s="188"/>
    </row>
    <row r="49" spans="1:16" ht="14.4" customHeight="1" thickBot="1">
      <c r="A49" s="70"/>
      <c r="B49" s="313">
        <v>0</v>
      </c>
      <c r="C49" s="314"/>
      <c r="D49" s="315"/>
      <c r="E49" s="26"/>
      <c r="F49" s="298" t="s">
        <v>39</v>
      </c>
      <c r="G49" s="298"/>
      <c r="H49" s="298"/>
      <c r="I49" s="299"/>
      <c r="J49" s="72">
        <v>0</v>
      </c>
      <c r="K49" s="39">
        <f>$G$43*$J$49</f>
        <v>0</v>
      </c>
      <c r="L49" s="21" t="e">
        <f>($K$46+$K$49)/$K$124</f>
        <v>#VALUE!</v>
      </c>
      <c r="O49" s="153"/>
      <c r="P49" s="142"/>
    </row>
    <row r="50" spans="1:16" ht="3.6" customHeight="1" thickBot="1">
      <c r="A50" s="44"/>
      <c r="B50" s="45"/>
      <c r="C50" s="45"/>
      <c r="D50" s="45"/>
      <c r="E50" s="45"/>
      <c r="F50" s="45"/>
      <c r="G50" s="45"/>
      <c r="H50" s="45"/>
      <c r="I50" s="45"/>
      <c r="J50" s="45"/>
      <c r="K50" s="45"/>
      <c r="L50" s="45"/>
      <c r="O50" s="188"/>
      <c r="P50" s="188"/>
    </row>
    <row r="51" spans="1:16" ht="32.4" customHeight="1">
      <c r="A51" s="192" t="s">
        <v>90</v>
      </c>
      <c r="B51" s="193"/>
      <c r="C51" s="193"/>
      <c r="D51" s="193"/>
      <c r="E51" s="193"/>
      <c r="F51" s="193"/>
      <c r="G51" s="193"/>
      <c r="H51" s="193"/>
      <c r="I51" s="193"/>
      <c r="J51" s="193"/>
      <c r="K51" s="193"/>
      <c r="L51" s="194"/>
      <c r="O51" s="188"/>
      <c r="P51" s="188"/>
    </row>
    <row r="52" spans="1:16" ht="39.6" customHeight="1" thickBot="1">
      <c r="A52" s="238"/>
      <c r="B52" s="239"/>
      <c r="C52" s="239"/>
      <c r="D52" s="239"/>
      <c r="E52" s="239"/>
      <c r="F52" s="64" t="s">
        <v>52</v>
      </c>
      <c r="G52" s="377" t="s">
        <v>53</v>
      </c>
      <c r="H52" s="377"/>
      <c r="I52" s="65" t="s">
        <v>54</v>
      </c>
      <c r="J52" s="65" t="s">
        <v>74</v>
      </c>
      <c r="K52" s="46" t="s">
        <v>48</v>
      </c>
      <c r="L52" s="19"/>
      <c r="M52" s="227" t="s">
        <v>92</v>
      </c>
      <c r="O52" s="188"/>
      <c r="P52" s="188"/>
    </row>
    <row r="53" spans="1:16" ht="14.4" customHeight="1">
      <c r="A53" s="230" t="s">
        <v>32</v>
      </c>
      <c r="B53" s="231"/>
      <c r="C53" s="231"/>
      <c r="D53" s="231"/>
      <c r="E53" s="15"/>
      <c r="F53" s="98">
        <v>0</v>
      </c>
      <c r="G53" s="378">
        <v>0</v>
      </c>
      <c r="H53" s="379"/>
      <c r="I53" s="73" t="e">
        <f>F53/$I$15</f>
        <v>#DIV/0!</v>
      </c>
      <c r="J53" s="24" t="e">
        <f>$F$53/$G$15</f>
        <v>#DIV/0!</v>
      </c>
      <c r="K53" s="37">
        <f>$G$53*$F$53</f>
        <v>0</v>
      </c>
      <c r="L53" s="10"/>
      <c r="M53" s="227"/>
      <c r="O53" s="153"/>
      <c r="P53" s="142"/>
    </row>
    <row r="54" spans="1:16" ht="14.1" customHeight="1" thickBot="1">
      <c r="A54" s="240"/>
      <c r="B54" s="241"/>
      <c r="C54" s="241"/>
      <c r="D54" s="241"/>
      <c r="E54" s="15"/>
      <c r="F54" s="99">
        <v>0</v>
      </c>
      <c r="G54" s="232">
        <v>0</v>
      </c>
      <c r="H54" s="233"/>
      <c r="I54" s="73" t="e">
        <f>F54/$I$15</f>
        <v>#DIV/0!</v>
      </c>
      <c r="J54" s="24" t="e">
        <f>$F$54/$G$15</f>
        <v>#DIV/0!</v>
      </c>
      <c r="K54" s="37">
        <f>G54*F54</f>
        <v>0</v>
      </c>
      <c r="L54" s="16"/>
      <c r="O54" s="153"/>
      <c r="P54" s="142"/>
    </row>
    <row r="55" spans="1:16" ht="14.1" customHeight="1">
      <c r="A55" s="214"/>
      <c r="B55" s="215"/>
      <c r="C55" s="215"/>
      <c r="D55" s="215"/>
      <c r="E55" s="215"/>
      <c r="F55" s="215"/>
      <c r="G55" s="245" t="s">
        <v>33</v>
      </c>
      <c r="H55" s="245"/>
      <c r="I55" s="246"/>
      <c r="J55" s="246"/>
      <c r="K55" s="51" t="e">
        <f>$K$56/$J$20/$G$12</f>
        <v>#DIV/0!</v>
      </c>
      <c r="L55" s="10"/>
      <c r="O55" s="188"/>
      <c r="P55" s="188"/>
    </row>
    <row r="56" spans="1:16" ht="14.1" customHeight="1" thickBot="1">
      <c r="A56" s="306" t="s">
        <v>1</v>
      </c>
      <c r="B56" s="307"/>
      <c r="C56" s="307"/>
      <c r="D56" s="307"/>
      <c r="E56" s="307"/>
      <c r="F56" s="307"/>
      <c r="G56" s="307"/>
      <c r="H56" s="307"/>
      <c r="I56" s="307"/>
      <c r="J56" s="308"/>
      <c r="K56" s="27">
        <f>SUM($K$53:$K$54)</f>
        <v>0</v>
      </c>
      <c r="L56" s="21" t="e">
        <f>$K$56/$K$124</f>
        <v>#VALUE!</v>
      </c>
      <c r="O56" s="188"/>
      <c r="P56" s="188"/>
    </row>
    <row r="57" spans="1:16" ht="6" customHeight="1" thickBot="1">
      <c r="A57" s="209"/>
      <c r="B57" s="209"/>
      <c r="C57" s="209"/>
      <c r="D57" s="209"/>
      <c r="E57" s="209"/>
      <c r="F57" s="209"/>
      <c r="G57" s="209"/>
      <c r="H57" s="209"/>
      <c r="I57" s="209"/>
      <c r="J57" s="209"/>
      <c r="K57" s="209"/>
      <c r="L57" s="209"/>
      <c r="O57" s="188"/>
      <c r="P57" s="188"/>
    </row>
    <row r="58" spans="1:16" ht="30.6" customHeight="1">
      <c r="A58" s="192" t="s">
        <v>79</v>
      </c>
      <c r="B58" s="193"/>
      <c r="C58" s="193"/>
      <c r="D58" s="193"/>
      <c r="E58" s="193"/>
      <c r="F58" s="193"/>
      <c r="G58" s="193"/>
      <c r="H58" s="193"/>
      <c r="I58" s="193"/>
      <c r="J58" s="193"/>
      <c r="K58" s="193"/>
      <c r="L58" s="194"/>
      <c r="M58" s="163" t="s">
        <v>257</v>
      </c>
      <c r="O58" s="188"/>
      <c r="P58" s="188"/>
    </row>
    <row r="59" spans="1:16" ht="16.5" customHeight="1">
      <c r="A59" s="55"/>
      <c r="B59" s="56"/>
      <c r="C59" s="56"/>
      <c r="D59" s="56"/>
      <c r="E59" s="56"/>
      <c r="F59" s="127" t="s">
        <v>256</v>
      </c>
      <c r="G59" s="244" t="s">
        <v>91</v>
      </c>
      <c r="H59" s="244"/>
      <c r="I59" s="244"/>
      <c r="J59" s="127" t="s">
        <v>46</v>
      </c>
      <c r="K59" s="58"/>
      <c r="L59" s="10"/>
      <c r="M59" s="227" t="s">
        <v>258</v>
      </c>
      <c r="O59" s="188"/>
      <c r="P59" s="188"/>
    </row>
    <row r="60" spans="1:16" ht="10.5" customHeight="1" thickBot="1">
      <c r="A60" s="55"/>
      <c r="B60" s="56"/>
      <c r="C60" s="56"/>
      <c r="D60" s="56"/>
      <c r="E60" s="56"/>
      <c r="F60" s="373" t="s">
        <v>45</v>
      </c>
      <c r="G60" s="374"/>
      <c r="H60" s="374"/>
      <c r="I60" s="375"/>
      <c r="J60" s="63"/>
      <c r="K60" s="63"/>
      <c r="L60" s="10"/>
      <c r="M60" s="227"/>
      <c r="O60" s="188"/>
      <c r="P60" s="188"/>
    </row>
    <row r="61" spans="1:16" ht="30.75" customHeight="1">
      <c r="A61" s="220" t="s">
        <v>265</v>
      </c>
      <c r="B61" s="221"/>
      <c r="C61" s="221"/>
      <c r="D61" s="221"/>
      <c r="E61" s="221"/>
      <c r="F61" s="74"/>
      <c r="G61" s="297"/>
      <c r="H61" s="297"/>
      <c r="I61" s="297"/>
      <c r="J61" s="75">
        <v>0</v>
      </c>
      <c r="K61" s="60">
        <f>IF(F61="",1,F61)*IF(G61="",1,G61)*IF(J61="",1,J61)</f>
        <v>0</v>
      </c>
      <c r="L61" s="10"/>
      <c r="M61" s="227"/>
      <c r="O61" s="153"/>
      <c r="P61" s="142"/>
    </row>
    <row r="62" spans="1:16" ht="26.25" customHeight="1">
      <c r="A62" s="220" t="s">
        <v>185</v>
      </c>
      <c r="B62" s="221"/>
      <c r="C62" s="221"/>
      <c r="D62" s="221"/>
      <c r="E62" s="221"/>
      <c r="F62" s="76"/>
      <c r="G62" s="247"/>
      <c r="H62" s="247"/>
      <c r="I62" s="247"/>
      <c r="J62" s="77">
        <v>0</v>
      </c>
      <c r="K62" s="60">
        <f>IF(F62="",1,F62)*IF(G62="",1,G62)*IF(J62="",1,J62)</f>
        <v>0</v>
      </c>
      <c r="L62" s="10"/>
      <c r="M62" s="167"/>
      <c r="O62" s="153"/>
      <c r="P62" s="143"/>
    </row>
    <row r="63" spans="1:16" ht="15" customHeight="1">
      <c r="A63" s="220" t="s">
        <v>29</v>
      </c>
      <c r="B63" s="221"/>
      <c r="C63" s="221"/>
      <c r="D63" s="221"/>
      <c r="E63" s="221"/>
      <c r="F63" s="76"/>
      <c r="G63" s="247"/>
      <c r="H63" s="247"/>
      <c r="I63" s="247"/>
      <c r="J63" s="77">
        <v>0</v>
      </c>
      <c r="K63" s="60">
        <f t="shared" ref="K63:K74" si="3">IF(F63="",1,F63)*IF(G63="",1,G63)*IF(J63="",1,J63)</f>
        <v>0</v>
      </c>
      <c r="L63" s="10"/>
      <c r="M63" s="167"/>
      <c r="O63" s="153"/>
      <c r="P63" s="142"/>
    </row>
    <row r="64" spans="1:16" ht="15" customHeight="1">
      <c r="A64" s="220" t="s">
        <v>12</v>
      </c>
      <c r="B64" s="221"/>
      <c r="C64" s="221"/>
      <c r="D64" s="221"/>
      <c r="E64" s="376"/>
      <c r="F64" s="76"/>
      <c r="G64" s="216"/>
      <c r="H64" s="217"/>
      <c r="I64" s="218"/>
      <c r="J64" s="77">
        <v>0</v>
      </c>
      <c r="K64" s="60">
        <f t="shared" si="3"/>
        <v>0</v>
      </c>
      <c r="L64" s="10"/>
      <c r="M64" s="167"/>
      <c r="O64" s="153"/>
      <c r="P64" s="142"/>
    </row>
    <row r="65" spans="1:16" ht="15" customHeight="1">
      <c r="A65" s="220" t="s">
        <v>18</v>
      </c>
      <c r="B65" s="221"/>
      <c r="C65" s="221"/>
      <c r="D65" s="221"/>
      <c r="E65" s="221"/>
      <c r="F65" s="76"/>
      <c r="G65" s="216"/>
      <c r="H65" s="217"/>
      <c r="I65" s="218"/>
      <c r="J65" s="77">
        <v>0</v>
      </c>
      <c r="K65" s="60">
        <f t="shared" si="3"/>
        <v>0</v>
      </c>
      <c r="L65" s="10"/>
      <c r="M65" s="167"/>
      <c r="O65" s="153"/>
      <c r="P65" s="142"/>
    </row>
    <row r="66" spans="1:16" ht="15" customHeight="1">
      <c r="A66" s="220" t="s">
        <v>266</v>
      </c>
      <c r="B66" s="221"/>
      <c r="C66" s="221"/>
      <c r="D66" s="221"/>
      <c r="E66" s="221"/>
      <c r="F66" s="76"/>
      <c r="G66" s="216"/>
      <c r="H66" s="217"/>
      <c r="I66" s="218"/>
      <c r="J66" s="77">
        <v>0</v>
      </c>
      <c r="K66" s="60">
        <f t="shared" si="3"/>
        <v>0</v>
      </c>
      <c r="L66" s="10"/>
      <c r="M66" s="164"/>
      <c r="O66" s="153"/>
      <c r="P66" s="142"/>
    </row>
    <row r="67" spans="1:16" ht="18.75" customHeight="1">
      <c r="A67" s="220" t="s">
        <v>267</v>
      </c>
      <c r="B67" s="221"/>
      <c r="C67" s="221"/>
      <c r="D67" s="221"/>
      <c r="E67" s="221"/>
      <c r="F67" s="76"/>
      <c r="G67" s="247"/>
      <c r="H67" s="247"/>
      <c r="I67" s="247"/>
      <c r="J67" s="77">
        <v>0</v>
      </c>
      <c r="K67" s="60">
        <f t="shared" si="3"/>
        <v>0</v>
      </c>
      <c r="L67" s="10"/>
      <c r="M67" s="165"/>
      <c r="O67" s="153"/>
      <c r="P67" s="142"/>
    </row>
    <row r="68" spans="1:16" ht="18.75" customHeight="1">
      <c r="A68" s="220" t="s">
        <v>17</v>
      </c>
      <c r="B68" s="221"/>
      <c r="C68" s="221"/>
      <c r="D68" s="221"/>
      <c r="E68" s="221"/>
      <c r="F68" s="76"/>
      <c r="G68" s="247"/>
      <c r="H68" s="247"/>
      <c r="I68" s="247"/>
      <c r="J68" s="77">
        <v>0</v>
      </c>
      <c r="K68" s="60">
        <f t="shared" si="3"/>
        <v>0</v>
      </c>
      <c r="L68" s="10"/>
      <c r="M68" s="165"/>
      <c r="O68" s="153"/>
      <c r="P68" s="142"/>
    </row>
    <row r="69" spans="1:16" ht="21" customHeight="1">
      <c r="A69" s="220" t="s">
        <v>30</v>
      </c>
      <c r="B69" s="221"/>
      <c r="C69" s="221"/>
      <c r="D69" s="221"/>
      <c r="E69" s="221"/>
      <c r="F69" s="76"/>
      <c r="G69" s="247"/>
      <c r="H69" s="247"/>
      <c r="I69" s="247"/>
      <c r="J69" s="77">
        <v>0</v>
      </c>
      <c r="K69" s="60">
        <f t="shared" si="3"/>
        <v>0</v>
      </c>
      <c r="L69" s="10"/>
      <c r="M69" s="165"/>
      <c r="O69" s="153"/>
      <c r="P69" s="142"/>
    </row>
    <row r="70" spans="1:16" ht="15" customHeight="1">
      <c r="A70" s="370" t="s">
        <v>272</v>
      </c>
      <c r="B70" s="371"/>
      <c r="C70" s="371"/>
      <c r="D70" s="371"/>
      <c r="E70" s="372"/>
      <c r="F70" s="76"/>
      <c r="G70" s="247"/>
      <c r="H70" s="247"/>
      <c r="I70" s="247"/>
      <c r="J70" s="77">
        <v>0</v>
      </c>
      <c r="K70" s="60">
        <f t="shared" si="3"/>
        <v>0</v>
      </c>
      <c r="L70" s="10"/>
      <c r="M70" s="196" t="s">
        <v>271</v>
      </c>
      <c r="O70" s="153"/>
      <c r="P70" s="142"/>
    </row>
    <row r="71" spans="1:16" ht="15" customHeight="1">
      <c r="F71" s="76"/>
      <c r="G71" s="247"/>
      <c r="H71" s="247"/>
      <c r="I71" s="247"/>
      <c r="J71" s="77">
        <v>0</v>
      </c>
      <c r="K71" s="60">
        <f t="shared" si="3"/>
        <v>0</v>
      </c>
      <c r="L71" s="10"/>
      <c r="M71" s="196"/>
      <c r="O71" s="153"/>
      <c r="P71" s="142"/>
    </row>
    <row r="72" spans="1:16" ht="15" customHeight="1">
      <c r="A72" s="210"/>
      <c r="B72" s="211"/>
      <c r="C72" s="211"/>
      <c r="D72" s="211"/>
      <c r="E72" s="15"/>
      <c r="F72" s="76"/>
      <c r="G72" s="247"/>
      <c r="H72" s="247"/>
      <c r="I72" s="247"/>
      <c r="J72" s="77">
        <v>0</v>
      </c>
      <c r="K72" s="60">
        <f t="shared" si="3"/>
        <v>0</v>
      </c>
      <c r="L72" s="10"/>
      <c r="M72" s="167"/>
      <c r="O72" s="153"/>
      <c r="P72" s="142"/>
    </row>
    <row r="73" spans="1:16" ht="15" customHeight="1">
      <c r="A73" s="210"/>
      <c r="B73" s="211"/>
      <c r="C73" s="211"/>
      <c r="D73" s="211"/>
      <c r="E73" s="15"/>
      <c r="F73" s="76"/>
      <c r="G73" s="247"/>
      <c r="H73" s="247"/>
      <c r="I73" s="247"/>
      <c r="J73" s="77">
        <v>0</v>
      </c>
      <c r="K73" s="60">
        <f t="shared" si="3"/>
        <v>0</v>
      </c>
      <c r="L73" s="10"/>
      <c r="M73" s="167"/>
      <c r="O73" s="153"/>
      <c r="P73" s="142"/>
    </row>
    <row r="74" spans="1:16" ht="15" customHeight="1" thickBot="1">
      <c r="A74" s="210"/>
      <c r="B74" s="211"/>
      <c r="C74" s="211"/>
      <c r="D74" s="211"/>
      <c r="E74" s="15"/>
      <c r="F74" s="78"/>
      <c r="G74" s="367"/>
      <c r="H74" s="367"/>
      <c r="I74" s="367"/>
      <c r="J74" s="79">
        <v>0</v>
      </c>
      <c r="K74" s="60">
        <f t="shared" si="3"/>
        <v>0</v>
      </c>
      <c r="L74" s="10"/>
      <c r="M74" s="167"/>
      <c r="O74" s="153"/>
      <c r="P74" s="142"/>
    </row>
    <row r="75" spans="1:16" ht="15" customHeight="1">
      <c r="A75" s="364" t="s">
        <v>1</v>
      </c>
      <c r="B75" s="365"/>
      <c r="C75" s="365"/>
      <c r="D75" s="365"/>
      <c r="E75" s="365"/>
      <c r="F75" s="365"/>
      <c r="G75" s="365"/>
      <c r="H75" s="365"/>
      <c r="I75" s="365"/>
      <c r="J75" s="366"/>
      <c r="K75" s="93">
        <f>SUM($K$61:$K$74)</f>
        <v>0</v>
      </c>
      <c r="L75" s="92" t="e">
        <f>$K$75/$K$124</f>
        <v>#VALUE!</v>
      </c>
      <c r="M75" s="167"/>
      <c r="O75" s="188"/>
      <c r="P75" s="188"/>
    </row>
    <row r="76" spans="1:16" ht="15" customHeight="1" thickBot="1">
      <c r="A76" s="304" t="s">
        <v>78</v>
      </c>
      <c r="B76" s="305"/>
      <c r="C76" s="305"/>
      <c r="D76" s="305"/>
      <c r="E76" s="305"/>
      <c r="F76" s="305"/>
      <c r="G76" s="305"/>
      <c r="H76" s="305"/>
      <c r="I76" s="305"/>
      <c r="J76" s="305"/>
      <c r="K76" s="94" t="e">
        <f>K75/$J$20/$J$15</f>
        <v>#DIV/0!</v>
      </c>
      <c r="L76" s="21"/>
      <c r="M76" s="167"/>
      <c r="O76" s="188"/>
      <c r="P76" s="188"/>
    </row>
    <row r="77" spans="1:16" ht="5.4" customHeight="1" thickBot="1">
      <c r="A77" s="219"/>
      <c r="B77" s="219"/>
      <c r="C77" s="219"/>
      <c r="D77" s="219"/>
      <c r="E77" s="219"/>
      <c r="F77" s="219"/>
      <c r="G77" s="219"/>
      <c r="H77" s="219"/>
      <c r="I77" s="219"/>
      <c r="J77" s="219"/>
      <c r="K77" s="219"/>
      <c r="L77" s="219"/>
      <c r="M77" s="167"/>
      <c r="O77" s="188"/>
      <c r="P77" s="188"/>
    </row>
    <row r="78" spans="1:16" ht="32.4" customHeight="1" thickBot="1">
      <c r="A78" s="192" t="s">
        <v>35</v>
      </c>
      <c r="B78" s="193"/>
      <c r="C78" s="193"/>
      <c r="D78" s="193"/>
      <c r="E78" s="193"/>
      <c r="F78" s="193"/>
      <c r="G78" s="193"/>
      <c r="H78" s="193"/>
      <c r="I78" s="193"/>
      <c r="J78" s="193"/>
      <c r="K78" s="193"/>
      <c r="L78" s="194"/>
      <c r="M78" s="167"/>
      <c r="O78" s="188"/>
      <c r="P78" s="188"/>
    </row>
    <row r="79" spans="1:16" ht="15.6" customHeight="1" thickBot="1">
      <c r="A79" s="207" t="s">
        <v>57</v>
      </c>
      <c r="B79" s="208"/>
      <c r="C79" s="208"/>
      <c r="D79" s="329" t="s">
        <v>34</v>
      </c>
      <c r="E79" s="329"/>
      <c r="F79" s="330"/>
      <c r="G79" s="225"/>
      <c r="H79" s="226"/>
      <c r="I79" s="88" t="s">
        <v>13</v>
      </c>
      <c r="J79" s="84">
        <v>0</v>
      </c>
      <c r="K79" s="90">
        <f>J79*G79</f>
        <v>0</v>
      </c>
      <c r="L79" s="20"/>
      <c r="M79" s="196" t="s">
        <v>153</v>
      </c>
      <c r="O79" s="153"/>
      <c r="P79" s="142"/>
    </row>
    <row r="80" spans="1:16" ht="11.4" customHeight="1" thickBot="1">
      <c r="A80" s="207"/>
      <c r="B80" s="208"/>
      <c r="C80" s="208"/>
      <c r="D80" s="89" t="s">
        <v>14</v>
      </c>
      <c r="E80" s="23"/>
      <c r="F80" s="17" t="s">
        <v>75</v>
      </c>
      <c r="G80" s="243"/>
      <c r="H80" s="243"/>
      <c r="I80" s="243"/>
      <c r="J80" s="85" t="s">
        <v>77</v>
      </c>
      <c r="K80" s="91" t="e">
        <f>K79/$J$10</f>
        <v>#DIV/0!</v>
      </c>
      <c r="L80" s="20"/>
      <c r="M80" s="196"/>
      <c r="O80" s="188"/>
      <c r="P80" s="188"/>
    </row>
    <row r="81" spans="1:16" ht="14.4" customHeight="1" thickBot="1">
      <c r="A81" s="207"/>
      <c r="B81" s="208"/>
      <c r="C81" s="208"/>
      <c r="D81" s="329" t="s">
        <v>76</v>
      </c>
      <c r="E81" s="329"/>
      <c r="F81" s="330"/>
      <c r="G81" s="225">
        <v>0</v>
      </c>
      <c r="H81" s="226"/>
      <c r="I81" s="68" t="s">
        <v>13</v>
      </c>
      <c r="J81" s="84">
        <v>0</v>
      </c>
      <c r="K81" s="60">
        <f>J81*G81</f>
        <v>0</v>
      </c>
      <c r="L81" s="20"/>
      <c r="M81" s="166"/>
      <c r="O81" s="153"/>
      <c r="P81" s="142"/>
    </row>
    <row r="82" spans="1:16" ht="7.2" customHeight="1" thickBot="1">
      <c r="A82" s="301"/>
      <c r="B82" s="302"/>
      <c r="C82" s="302"/>
      <c r="D82" s="302"/>
      <c r="E82" s="302"/>
      <c r="F82" s="302"/>
      <c r="G82" s="302"/>
      <c r="H82" s="302"/>
      <c r="I82" s="302"/>
      <c r="J82" s="302"/>
      <c r="K82" s="303"/>
      <c r="L82" s="20"/>
      <c r="M82" s="167"/>
      <c r="O82" s="188"/>
      <c r="P82" s="188"/>
    </row>
    <row r="83" spans="1:16" ht="16.2" customHeight="1" thickBot="1">
      <c r="A83" s="207" t="s">
        <v>58</v>
      </c>
      <c r="B83" s="208"/>
      <c r="C83" s="208"/>
      <c r="D83" s="329" t="s">
        <v>34</v>
      </c>
      <c r="E83" s="329"/>
      <c r="F83" s="330"/>
      <c r="G83" s="225">
        <v>0</v>
      </c>
      <c r="H83" s="226"/>
      <c r="I83" s="88" t="s">
        <v>13</v>
      </c>
      <c r="J83" s="84">
        <v>0</v>
      </c>
      <c r="K83" s="90">
        <f>J83*G83</f>
        <v>0</v>
      </c>
      <c r="L83" s="20"/>
      <c r="M83" s="167"/>
      <c r="O83" s="153"/>
      <c r="P83" s="142"/>
    </row>
    <row r="84" spans="1:16" ht="10.95" customHeight="1" thickBot="1">
      <c r="A84" s="207"/>
      <c r="B84" s="208"/>
      <c r="C84" s="208"/>
      <c r="D84" s="89" t="s">
        <v>14</v>
      </c>
      <c r="E84" s="23"/>
      <c r="F84" s="17" t="s">
        <v>75</v>
      </c>
      <c r="G84" s="243"/>
      <c r="H84" s="243"/>
      <c r="I84" s="243"/>
      <c r="J84" s="85" t="s">
        <v>77</v>
      </c>
      <c r="K84" s="91" t="e">
        <f>K83/$J$11</f>
        <v>#DIV/0!</v>
      </c>
      <c r="L84" s="20"/>
      <c r="M84" s="167"/>
      <c r="O84" s="152"/>
      <c r="P84" s="152"/>
    </row>
    <row r="85" spans="1:16" ht="15.6" customHeight="1" thickBot="1">
      <c r="A85" s="207"/>
      <c r="B85" s="208"/>
      <c r="C85" s="208"/>
      <c r="D85" s="329" t="s">
        <v>76</v>
      </c>
      <c r="E85" s="329"/>
      <c r="F85" s="330"/>
      <c r="G85" s="225">
        <v>0</v>
      </c>
      <c r="H85" s="226"/>
      <c r="I85" s="68" t="s">
        <v>13</v>
      </c>
      <c r="J85" s="80">
        <v>0</v>
      </c>
      <c r="K85" s="60">
        <f>J85*G85</f>
        <v>0</v>
      </c>
      <c r="L85" s="20"/>
      <c r="M85" s="167"/>
      <c r="O85" s="153"/>
      <c r="P85" s="142"/>
    </row>
    <row r="86" spans="1:16" ht="6.6" customHeight="1" thickBot="1">
      <c r="A86" s="301"/>
      <c r="B86" s="302"/>
      <c r="C86" s="302"/>
      <c r="D86" s="302"/>
      <c r="E86" s="302"/>
      <c r="F86" s="302"/>
      <c r="G86" s="302"/>
      <c r="H86" s="302"/>
      <c r="I86" s="302"/>
      <c r="J86" s="302"/>
      <c r="K86" s="303"/>
      <c r="L86" s="20"/>
      <c r="M86" s="167"/>
      <c r="O86" s="188"/>
      <c r="P86" s="188"/>
    </row>
    <row r="87" spans="1:16" ht="13.5" customHeight="1" thickBot="1">
      <c r="A87" s="316"/>
      <c r="B87" s="243"/>
      <c r="C87" s="243"/>
      <c r="D87" s="89" t="s">
        <v>14</v>
      </c>
      <c r="E87" s="23"/>
      <c r="F87" s="17"/>
      <c r="G87" s="225"/>
      <c r="H87" s="226"/>
      <c r="I87" s="68"/>
      <c r="J87" s="84">
        <v>0</v>
      </c>
      <c r="K87" s="60">
        <v>0</v>
      </c>
      <c r="L87" s="20"/>
      <c r="M87" s="167"/>
      <c r="O87" s="153"/>
      <c r="P87" s="142"/>
    </row>
    <row r="88" spans="1:16" ht="13.5" customHeight="1" thickBot="1">
      <c r="A88" s="220"/>
      <c r="B88" s="221"/>
      <c r="C88" s="221"/>
      <c r="D88" s="89" t="s">
        <v>14</v>
      </c>
      <c r="E88" s="23"/>
      <c r="F88" s="17"/>
      <c r="G88" s="225"/>
      <c r="H88" s="226"/>
      <c r="I88" s="68" t="s">
        <v>13</v>
      </c>
      <c r="J88" s="84">
        <v>0</v>
      </c>
      <c r="K88" s="60">
        <f t="shared" ref="K88:K89" si="4">J88*G88</f>
        <v>0</v>
      </c>
      <c r="L88" s="20"/>
      <c r="M88" s="167"/>
      <c r="O88" s="153"/>
      <c r="P88" s="142"/>
    </row>
    <row r="89" spans="1:16" ht="14.25" customHeight="1" thickBot="1">
      <c r="A89" s="220"/>
      <c r="B89" s="221"/>
      <c r="C89" s="221"/>
      <c r="D89" s="89" t="s">
        <v>14</v>
      </c>
      <c r="E89" s="23"/>
      <c r="F89" s="17"/>
      <c r="G89" s="225"/>
      <c r="H89" s="226"/>
      <c r="I89" s="68" t="s">
        <v>13</v>
      </c>
      <c r="J89" s="84">
        <v>0</v>
      </c>
      <c r="K89" s="60">
        <f t="shared" si="4"/>
        <v>0</v>
      </c>
      <c r="L89" s="20"/>
      <c r="M89" s="167"/>
      <c r="O89" s="153"/>
      <c r="P89" s="142"/>
    </row>
    <row r="90" spans="1:16" ht="16.2" customHeight="1" thickBot="1">
      <c r="A90" s="306" t="s">
        <v>1</v>
      </c>
      <c r="B90" s="307"/>
      <c r="C90" s="307"/>
      <c r="D90" s="307"/>
      <c r="E90" s="307"/>
      <c r="F90" s="307"/>
      <c r="G90" s="307"/>
      <c r="H90" s="307"/>
      <c r="I90" s="307"/>
      <c r="J90" s="308"/>
      <c r="K90" s="27">
        <f>SUM(K79+K81+K83+K85+K87+K88+K89)</f>
        <v>0</v>
      </c>
      <c r="L90" s="21" t="e">
        <f>$K$90/$K$124</f>
        <v>#VALUE!</v>
      </c>
      <c r="M90" s="167"/>
      <c r="O90" s="188"/>
      <c r="P90" s="188"/>
    </row>
    <row r="91" spans="1:16" ht="5.4" customHeight="1" thickBot="1">
      <c r="A91" s="219"/>
      <c r="B91" s="219"/>
      <c r="C91" s="219"/>
      <c r="D91" s="219"/>
      <c r="E91" s="219"/>
      <c r="F91" s="219"/>
      <c r="G91" s="219"/>
      <c r="H91" s="219"/>
      <c r="I91" s="219"/>
      <c r="J91" s="219"/>
      <c r="K91" s="219"/>
      <c r="L91" s="219"/>
      <c r="M91" s="167"/>
      <c r="O91" s="188"/>
      <c r="P91" s="188"/>
    </row>
    <row r="92" spans="1:16" ht="13.95" customHeight="1" thickBot="1">
      <c r="A92" s="192" t="s">
        <v>88</v>
      </c>
      <c r="B92" s="193"/>
      <c r="C92" s="193"/>
      <c r="D92" s="193"/>
      <c r="E92" s="193"/>
      <c r="F92" s="193"/>
      <c r="G92" s="193"/>
      <c r="H92" s="193"/>
      <c r="I92" s="193"/>
      <c r="J92" s="193"/>
      <c r="K92" s="193"/>
      <c r="L92" s="194"/>
      <c r="M92" s="196" t="s">
        <v>89</v>
      </c>
      <c r="O92" s="188"/>
      <c r="P92" s="188"/>
    </row>
    <row r="93" spans="1:16" ht="14.1" customHeight="1" thickBot="1">
      <c r="A93" s="318"/>
      <c r="B93" s="319"/>
      <c r="C93" s="320"/>
      <c r="D93" s="18"/>
      <c r="E93" s="15"/>
      <c r="F93" s="7" t="s">
        <v>3</v>
      </c>
      <c r="G93" s="203">
        <v>0</v>
      </c>
      <c r="H93" s="204"/>
      <c r="I93" s="83" t="s">
        <v>47</v>
      </c>
      <c r="J93" s="80">
        <v>0</v>
      </c>
      <c r="K93" s="60">
        <f>$G$93*$J$93</f>
        <v>0</v>
      </c>
      <c r="L93" s="16"/>
      <c r="M93" s="196"/>
      <c r="O93" s="153"/>
      <c r="P93" s="142"/>
    </row>
    <row r="94" spans="1:16" ht="16.95" customHeight="1" thickBot="1">
      <c r="A94" s="318"/>
      <c r="B94" s="319"/>
      <c r="C94" s="320"/>
      <c r="D94" s="15"/>
      <c r="E94" s="15"/>
      <c r="F94" s="7" t="s">
        <v>3</v>
      </c>
      <c r="G94" s="368">
        <v>0</v>
      </c>
      <c r="H94" s="369"/>
      <c r="I94" s="83" t="s">
        <v>47</v>
      </c>
      <c r="J94" s="82">
        <v>0</v>
      </c>
      <c r="K94" s="60">
        <f>$G$94*$J$94</f>
        <v>0</v>
      </c>
      <c r="L94" s="16"/>
      <c r="M94" s="196"/>
      <c r="O94" s="153"/>
      <c r="P94" s="142"/>
    </row>
    <row r="95" spans="1:16" ht="14.1" customHeight="1" thickBot="1">
      <c r="A95" s="306" t="s">
        <v>1</v>
      </c>
      <c r="B95" s="307"/>
      <c r="C95" s="307"/>
      <c r="D95" s="307"/>
      <c r="E95" s="307"/>
      <c r="F95" s="307"/>
      <c r="G95" s="307"/>
      <c r="H95" s="307"/>
      <c r="I95" s="307"/>
      <c r="J95" s="308"/>
      <c r="K95" s="8">
        <f>SUM(K93:K94)</f>
        <v>0</v>
      </c>
      <c r="L95" s="21" t="e">
        <f>$K$95/$K$124</f>
        <v>#VALUE!</v>
      </c>
      <c r="O95" s="188"/>
      <c r="P95" s="188"/>
    </row>
    <row r="96" spans="1:16" ht="6" customHeight="1" thickBot="1">
      <c r="A96" s="219"/>
      <c r="B96" s="219"/>
      <c r="C96" s="219"/>
      <c r="D96" s="219"/>
      <c r="E96" s="219"/>
      <c r="F96" s="219"/>
      <c r="G96" s="219"/>
      <c r="H96" s="219"/>
      <c r="I96" s="219"/>
      <c r="J96" s="219"/>
      <c r="K96" s="219"/>
      <c r="L96" s="219"/>
      <c r="O96" s="188"/>
      <c r="P96" s="188"/>
    </row>
    <row r="97" spans="1:16" ht="15" customHeight="1">
      <c r="A97" s="192" t="s">
        <v>38</v>
      </c>
      <c r="B97" s="193"/>
      <c r="C97" s="193"/>
      <c r="D97" s="193"/>
      <c r="E97" s="193"/>
      <c r="F97" s="193"/>
      <c r="G97" s="193"/>
      <c r="H97" s="193"/>
      <c r="I97" s="193"/>
      <c r="J97" s="193"/>
      <c r="K97" s="193"/>
      <c r="L97" s="194"/>
      <c r="M97" s="196" t="s">
        <v>269</v>
      </c>
      <c r="O97" s="188"/>
      <c r="P97" s="188"/>
    </row>
    <row r="98" spans="1:16" ht="15" customHeight="1" thickBot="1">
      <c r="A98" s="135"/>
      <c r="B98" s="15"/>
      <c r="C98" s="15"/>
      <c r="D98" s="15"/>
      <c r="E98" s="15"/>
      <c r="F98" s="15"/>
      <c r="G98" s="15"/>
      <c r="H98" s="312"/>
      <c r="I98" s="312"/>
      <c r="J98" s="312"/>
      <c r="K98" s="137"/>
      <c r="L98" s="136"/>
      <c r="M98" s="196"/>
      <c r="O98" s="153"/>
      <c r="P98" s="142"/>
    </row>
    <row r="99" spans="1:16" ht="15" customHeight="1" thickBot="1">
      <c r="A99" s="220" t="s">
        <v>23</v>
      </c>
      <c r="B99" s="221"/>
      <c r="C99" s="221"/>
      <c r="D99" s="221"/>
      <c r="E99" s="221"/>
      <c r="F99" s="221"/>
      <c r="G99" s="311" t="s">
        <v>24</v>
      </c>
      <c r="H99" s="311"/>
      <c r="I99" s="311"/>
      <c r="J99" s="311"/>
      <c r="K99" s="72"/>
      <c r="L99" s="57" t="e">
        <f>$K$99/$K$17</f>
        <v>#DIV/0!</v>
      </c>
      <c r="M99" s="196"/>
      <c r="O99" s="189"/>
      <c r="P99" s="190"/>
    </row>
    <row r="100" spans="1:16" ht="11.25" customHeight="1">
      <c r="A100" s="362" t="s">
        <v>44</v>
      </c>
      <c r="B100" s="363"/>
      <c r="C100" s="363"/>
      <c r="D100" s="363"/>
      <c r="E100" s="363"/>
      <c r="F100" s="363"/>
      <c r="G100" s="363"/>
      <c r="H100" s="363"/>
      <c r="I100" s="363"/>
      <c r="J100" s="363"/>
      <c r="K100" s="129" t="e">
        <f>$K$99/$J$20/J15</f>
        <v>#DIV/0!</v>
      </c>
      <c r="L100" s="57"/>
      <c r="M100" s="196"/>
      <c r="O100" s="189"/>
      <c r="P100" s="190"/>
    </row>
    <row r="101" spans="1:16" ht="9.6" customHeight="1">
      <c r="A101" s="309" t="s">
        <v>37</v>
      </c>
      <c r="B101" s="310"/>
      <c r="C101" s="310"/>
      <c r="D101" s="310"/>
      <c r="E101" s="310"/>
      <c r="F101" s="310"/>
      <c r="G101" s="310"/>
      <c r="H101" s="310"/>
      <c r="I101" s="310"/>
      <c r="J101" s="310"/>
      <c r="K101" s="310"/>
      <c r="L101" s="19"/>
      <c r="M101" s="198" t="s">
        <v>259</v>
      </c>
      <c r="O101" s="189"/>
      <c r="P101" s="190"/>
    </row>
    <row r="102" spans="1:16" s="49" customFormat="1" ht="9.75" customHeight="1">
      <c r="A102" s="223" t="s">
        <v>36</v>
      </c>
      <c r="B102" s="224"/>
      <c r="C102" s="224"/>
      <c r="D102" s="224"/>
      <c r="E102" s="224"/>
      <c r="F102" s="224"/>
      <c r="G102" s="224"/>
      <c r="H102" s="224"/>
      <c r="I102" s="224"/>
      <c r="J102" s="224"/>
      <c r="K102" s="224"/>
      <c r="L102" s="52"/>
      <c r="M102" s="199"/>
      <c r="N102" s="53"/>
      <c r="O102" s="189"/>
      <c r="P102" s="190"/>
    </row>
    <row r="103" spans="1:16" s="49" customFormat="1" ht="9.6" customHeight="1">
      <c r="A103" s="223" t="s">
        <v>86</v>
      </c>
      <c r="B103" s="224"/>
      <c r="C103" s="224"/>
      <c r="D103" s="224"/>
      <c r="E103" s="224"/>
      <c r="F103" s="224"/>
      <c r="G103" s="224"/>
      <c r="H103" s="224"/>
      <c r="I103" s="224"/>
      <c r="J103" s="224"/>
      <c r="K103" s="224"/>
      <c r="L103" s="52"/>
      <c r="M103" s="199"/>
      <c r="N103" s="53"/>
      <c r="O103" s="191"/>
      <c r="P103" s="188"/>
    </row>
    <row r="104" spans="1:16" s="49" customFormat="1" ht="9.6" customHeight="1">
      <c r="A104" s="223" t="s">
        <v>87</v>
      </c>
      <c r="B104" s="224"/>
      <c r="C104" s="224"/>
      <c r="D104" s="224"/>
      <c r="E104" s="224"/>
      <c r="F104" s="224"/>
      <c r="G104" s="224"/>
      <c r="H104" s="224"/>
      <c r="I104" s="224"/>
      <c r="J104" s="224"/>
      <c r="K104" s="224"/>
      <c r="L104" s="52"/>
      <c r="M104" s="199"/>
      <c r="N104" s="53"/>
      <c r="O104" s="188"/>
      <c r="P104" s="188"/>
    </row>
    <row r="105" spans="1:16" s="49" customFormat="1" ht="9.6" customHeight="1">
      <c r="A105" s="223" t="s">
        <v>149</v>
      </c>
      <c r="B105" s="224"/>
      <c r="C105" s="224"/>
      <c r="D105" s="224"/>
      <c r="E105" s="224"/>
      <c r="F105" s="224"/>
      <c r="G105" s="224"/>
      <c r="H105" s="224"/>
      <c r="I105" s="224"/>
      <c r="J105" s="224"/>
      <c r="K105" s="224"/>
      <c r="L105" s="52"/>
      <c r="M105" s="199"/>
      <c r="N105" s="53"/>
      <c r="O105" s="188"/>
      <c r="P105" s="188"/>
    </row>
    <row r="106" spans="1:16" s="49" customFormat="1" ht="9.6" customHeight="1">
      <c r="A106" s="223" t="s">
        <v>15</v>
      </c>
      <c r="B106" s="224"/>
      <c r="C106" s="224"/>
      <c r="D106" s="224"/>
      <c r="E106" s="224"/>
      <c r="F106" s="224"/>
      <c r="G106" s="224"/>
      <c r="H106" s="224"/>
      <c r="I106" s="224"/>
      <c r="J106" s="224"/>
      <c r="K106" s="224"/>
      <c r="L106" s="52"/>
      <c r="M106" s="199"/>
      <c r="N106" s="53"/>
      <c r="O106" s="188"/>
      <c r="P106" s="188"/>
    </row>
    <row r="107" spans="1:16" s="49" customFormat="1" ht="35.25" customHeight="1">
      <c r="A107" s="223" t="s">
        <v>151</v>
      </c>
      <c r="B107" s="224"/>
      <c r="C107" s="224"/>
      <c r="D107" s="224"/>
      <c r="E107" s="224"/>
      <c r="F107" s="224"/>
      <c r="G107" s="224"/>
      <c r="H107" s="224"/>
      <c r="I107" s="224"/>
      <c r="J107" s="224"/>
      <c r="K107" s="224"/>
      <c r="L107" s="52"/>
      <c r="M107" s="199"/>
      <c r="N107" s="53"/>
      <c r="O107" s="188"/>
      <c r="P107" s="188"/>
    </row>
    <row r="108" spans="1:16" ht="5.4" customHeight="1" thickBot="1">
      <c r="A108" s="219"/>
      <c r="B108" s="219"/>
      <c r="C108" s="219"/>
      <c r="D108" s="219"/>
      <c r="E108" s="219"/>
      <c r="F108" s="219"/>
      <c r="G108" s="219"/>
      <c r="H108" s="219"/>
      <c r="I108" s="219"/>
      <c r="J108" s="219"/>
      <c r="K108" s="219"/>
      <c r="L108" s="219"/>
      <c r="O108" s="188"/>
      <c r="P108" s="188"/>
    </row>
    <row r="109" spans="1:16" ht="18" customHeight="1" thickBot="1">
      <c r="A109" s="192" t="s">
        <v>41</v>
      </c>
      <c r="B109" s="193"/>
      <c r="C109" s="193"/>
      <c r="D109" s="193"/>
      <c r="E109" s="193"/>
      <c r="F109" s="193"/>
      <c r="G109" s="193"/>
      <c r="H109" s="193"/>
      <c r="I109" s="193"/>
      <c r="J109" s="193"/>
      <c r="K109" s="193"/>
      <c r="L109" s="194"/>
      <c r="M109" s="198" t="s">
        <v>150</v>
      </c>
      <c r="O109" s="188"/>
      <c r="P109" s="188"/>
    </row>
    <row r="110" spans="1:16" ht="15.6" customHeight="1">
      <c r="A110" s="291"/>
      <c r="B110" s="292"/>
      <c r="C110" s="292"/>
      <c r="D110" s="292"/>
      <c r="E110" s="293"/>
      <c r="F110" s="7" t="s">
        <v>3</v>
      </c>
      <c r="G110" s="203">
        <v>0</v>
      </c>
      <c r="H110" s="204"/>
      <c r="I110" s="61" t="s">
        <v>47</v>
      </c>
      <c r="J110" s="36"/>
      <c r="K110" s="37">
        <f>G110*J110</f>
        <v>0</v>
      </c>
      <c r="L110" s="10"/>
      <c r="M110" s="199"/>
      <c r="O110" s="153"/>
      <c r="P110" s="142"/>
    </row>
    <row r="111" spans="1:16" ht="15.6" customHeight="1" thickBot="1">
      <c r="A111" s="294"/>
      <c r="B111" s="295"/>
      <c r="C111" s="295"/>
      <c r="D111" s="295"/>
      <c r="E111" s="296"/>
      <c r="F111" s="13" t="s">
        <v>3</v>
      </c>
      <c r="G111" s="205">
        <v>0</v>
      </c>
      <c r="H111" s="206"/>
      <c r="I111" s="62" t="s">
        <v>47</v>
      </c>
      <c r="J111" s="38">
        <v>0</v>
      </c>
      <c r="K111" s="39">
        <f>G111*J111</f>
        <v>0</v>
      </c>
      <c r="L111" s="11"/>
      <c r="M111" s="199"/>
      <c r="O111" s="153"/>
      <c r="P111" s="142"/>
    </row>
    <row r="112" spans="1:16" ht="5.4" customHeight="1" thickBot="1">
      <c r="A112" s="300"/>
      <c r="B112" s="300"/>
      <c r="C112" s="300"/>
      <c r="D112" s="300"/>
      <c r="E112" s="300"/>
      <c r="F112" s="300"/>
      <c r="G112" s="300"/>
      <c r="H112" s="300"/>
      <c r="I112" s="300"/>
      <c r="J112" s="300"/>
      <c r="K112" s="300"/>
      <c r="L112" s="300"/>
      <c r="O112" s="188"/>
      <c r="P112" s="188"/>
    </row>
    <row r="113" spans="1:16" ht="16.5" customHeight="1" thickBot="1">
      <c r="A113" s="267" t="s">
        <v>101</v>
      </c>
      <c r="B113" s="268"/>
      <c r="C113" s="268"/>
      <c r="D113" s="268"/>
      <c r="E113" s="268"/>
      <c r="F113" s="268"/>
      <c r="G113" s="268"/>
      <c r="H113" s="268"/>
      <c r="I113" s="268"/>
      <c r="J113" s="268"/>
      <c r="K113" s="268"/>
      <c r="L113" s="269"/>
      <c r="O113" s="188"/>
      <c r="P113" s="188"/>
    </row>
    <row r="114" spans="1:16" ht="30.75" customHeight="1" thickBot="1">
      <c r="A114" s="352" t="s">
        <v>16</v>
      </c>
      <c r="B114" s="353"/>
      <c r="C114" s="353"/>
      <c r="D114" s="353"/>
      <c r="E114" s="336">
        <f>K25+K26+K39+K46+K49+K56+K75+K90+K95+K99+K110+K111</f>
        <v>0</v>
      </c>
      <c r="F114" s="337"/>
      <c r="G114" s="298"/>
      <c r="H114" s="298"/>
      <c r="I114" s="298"/>
      <c r="J114" s="182" t="s">
        <v>278</v>
      </c>
      <c r="K114" s="181" t="e">
        <f>E114*J114</f>
        <v>#VALUE!</v>
      </c>
      <c r="L114" s="180" t="e">
        <f>$K$114/$K$17</f>
        <v>#VALUE!</v>
      </c>
      <c r="M114" s="168" t="s">
        <v>268</v>
      </c>
      <c r="O114" s="153"/>
      <c r="P114" s="142"/>
    </row>
    <row r="115" spans="1:16" ht="5.4" customHeight="1" thickBot="1">
      <c r="A115" s="219"/>
      <c r="B115" s="219"/>
      <c r="C115" s="219"/>
      <c r="D115" s="219"/>
      <c r="E115" s="219"/>
      <c r="F115" s="219"/>
      <c r="G115" s="219"/>
      <c r="H115" s="219"/>
      <c r="I115" s="219"/>
      <c r="J115" s="300"/>
      <c r="K115" s="300"/>
      <c r="L115" s="219"/>
      <c r="O115" s="188"/>
      <c r="P115" s="188"/>
    </row>
    <row r="116" spans="1:16" ht="15.75" customHeight="1" thickBot="1">
      <c r="A116" s="267" t="s">
        <v>64</v>
      </c>
      <c r="B116" s="268"/>
      <c r="C116" s="268"/>
      <c r="D116" s="268"/>
      <c r="E116" s="268"/>
      <c r="F116" s="268"/>
      <c r="G116" s="268"/>
      <c r="H116" s="268"/>
      <c r="I116" s="268"/>
      <c r="J116" s="268"/>
      <c r="K116" s="268"/>
      <c r="L116" s="269"/>
      <c r="O116" s="153"/>
      <c r="P116" s="142"/>
    </row>
    <row r="117" spans="1:16" s="34" customFormat="1" ht="18" customHeight="1" thickBot="1">
      <c r="A117" s="354" t="s">
        <v>21</v>
      </c>
      <c r="B117" s="355"/>
      <c r="C117" s="355"/>
      <c r="D117" s="355"/>
      <c r="E117" s="355"/>
      <c r="F117" s="355"/>
      <c r="G117" s="356" t="s">
        <v>20</v>
      </c>
      <c r="H117" s="356"/>
      <c r="I117" s="355"/>
      <c r="J117" s="40" t="s">
        <v>19</v>
      </c>
      <c r="K117" s="84">
        <v>0</v>
      </c>
      <c r="L117" s="33"/>
      <c r="M117" s="123"/>
      <c r="N117" s="35"/>
      <c r="O117" s="154"/>
      <c r="P117" s="144"/>
    </row>
    <row r="118" spans="1:16" ht="5.4" customHeight="1" thickBot="1">
      <c r="A118" s="66"/>
      <c r="B118" s="66"/>
      <c r="C118" s="66"/>
      <c r="D118" s="66"/>
      <c r="E118" s="66"/>
      <c r="F118" s="66"/>
      <c r="G118" s="66"/>
      <c r="H118" s="66"/>
      <c r="I118" s="66"/>
      <c r="J118" s="66"/>
      <c r="K118" s="66"/>
      <c r="L118" s="66"/>
      <c r="O118" s="188"/>
      <c r="P118" s="188"/>
    </row>
    <row r="119" spans="1:16" ht="22.5" customHeight="1">
      <c r="A119" s="192" t="s">
        <v>102</v>
      </c>
      <c r="B119" s="193"/>
      <c r="C119" s="193"/>
      <c r="D119" s="193"/>
      <c r="E119" s="193"/>
      <c r="F119" s="193"/>
      <c r="G119" s="193"/>
      <c r="H119" s="193"/>
      <c r="I119" s="193"/>
      <c r="J119" s="193"/>
      <c r="K119" s="193"/>
      <c r="L119" s="194"/>
      <c r="O119" s="188"/>
      <c r="P119" s="188"/>
    </row>
    <row r="120" spans="1:16" ht="8.25" customHeight="1" thickBot="1">
      <c r="A120" s="358"/>
      <c r="B120" s="358"/>
      <c r="C120" s="358"/>
      <c r="D120" s="358"/>
      <c r="E120" s="358"/>
      <c r="F120" s="361"/>
      <c r="G120" s="361"/>
      <c r="H120" s="361"/>
      <c r="I120" s="361"/>
      <c r="J120" s="64"/>
      <c r="K120" s="124"/>
      <c r="L120" s="10"/>
      <c r="O120" s="188"/>
      <c r="P120" s="188"/>
    </row>
    <row r="121" spans="1:16" ht="21.75" customHeight="1" thickBot="1">
      <c r="A121" s="291"/>
      <c r="B121" s="292"/>
      <c r="C121" s="292"/>
      <c r="D121" s="292"/>
      <c r="E121" s="293"/>
      <c r="F121" s="7" t="s">
        <v>95</v>
      </c>
      <c r="G121" s="125">
        <v>0</v>
      </c>
      <c r="H121" s="359" t="s">
        <v>94</v>
      </c>
      <c r="I121" s="360"/>
      <c r="J121" s="36">
        <v>0</v>
      </c>
      <c r="K121" s="37">
        <f>J121*$J$20</f>
        <v>0</v>
      </c>
      <c r="L121" s="10"/>
      <c r="M121" s="196" t="s">
        <v>152</v>
      </c>
      <c r="O121" s="153"/>
      <c r="P121" s="142"/>
    </row>
    <row r="122" spans="1:16" ht="21.75" customHeight="1" thickBot="1">
      <c r="A122" s="294"/>
      <c r="B122" s="295"/>
      <c r="C122" s="295"/>
      <c r="D122" s="295"/>
      <c r="E122" s="296"/>
      <c r="F122" s="7" t="s">
        <v>95</v>
      </c>
      <c r="G122" s="126">
        <v>0</v>
      </c>
      <c r="H122" s="359" t="s">
        <v>94</v>
      </c>
      <c r="I122" s="360"/>
      <c r="J122" s="38">
        <v>0</v>
      </c>
      <c r="K122" s="37">
        <f>J122*$J$20</f>
        <v>0</v>
      </c>
      <c r="L122" s="11"/>
      <c r="M122" s="196"/>
      <c r="O122" s="153"/>
      <c r="P122" s="142"/>
    </row>
    <row r="123" spans="1:16" ht="7.5" customHeight="1" thickBot="1">
      <c r="A123" s="357"/>
      <c r="B123" s="357"/>
      <c r="C123" s="357"/>
      <c r="D123" s="357"/>
      <c r="E123" s="357"/>
      <c r="F123" s="357"/>
      <c r="G123" s="357"/>
      <c r="H123" s="357"/>
      <c r="I123" s="357"/>
      <c r="J123" s="357"/>
      <c r="K123" s="357"/>
      <c r="L123" s="357"/>
      <c r="O123" s="188"/>
      <c r="P123" s="188"/>
    </row>
    <row r="124" spans="1:16" ht="15" customHeight="1" thickBot="1">
      <c r="A124" s="338" t="s">
        <v>42</v>
      </c>
      <c r="B124" s="339"/>
      <c r="C124" s="339"/>
      <c r="D124" s="339"/>
      <c r="E124" s="339"/>
      <c r="F124" s="339"/>
      <c r="G124" s="339"/>
      <c r="H124" s="339"/>
      <c r="I124" s="339"/>
      <c r="J124" s="340"/>
      <c r="K124" s="341" t="e">
        <f>$E$114+$K$114-$K$117+K121+K122</f>
        <v>#VALUE!</v>
      </c>
      <c r="L124" s="342"/>
      <c r="O124" s="188"/>
      <c r="P124" s="188"/>
    </row>
    <row r="125" spans="1:16" ht="3" customHeight="1" thickBot="1">
      <c r="A125" s="219"/>
      <c r="B125" s="219"/>
      <c r="C125" s="219"/>
      <c r="D125" s="219"/>
      <c r="E125" s="219"/>
      <c r="F125" s="219"/>
      <c r="G125" s="219"/>
      <c r="H125" s="219"/>
      <c r="I125" s="219"/>
      <c r="J125" s="219"/>
      <c r="K125" s="219"/>
      <c r="L125" s="219"/>
      <c r="O125" s="188"/>
      <c r="P125" s="188"/>
    </row>
    <row r="126" spans="1:16" ht="19.2" customHeight="1" thickBot="1">
      <c r="A126" s="343" t="s">
        <v>43</v>
      </c>
      <c r="B126" s="344"/>
      <c r="C126" s="344"/>
      <c r="D126" s="344"/>
      <c r="E126" s="344"/>
      <c r="F126" s="344"/>
      <c r="G126" s="344"/>
      <c r="H126" s="344"/>
      <c r="I126" s="344"/>
      <c r="J126" s="345"/>
      <c r="K126" s="346" t="e">
        <f>ROUND(($K$124/$J$20/$G$12),2)</f>
        <v>#VALUE!</v>
      </c>
      <c r="L126" s="347"/>
      <c r="O126" s="188"/>
      <c r="P126" s="188"/>
    </row>
    <row r="127" spans="1:16" ht="3.6" hidden="1" customHeight="1">
      <c r="A127" s="348"/>
      <c r="B127" s="349"/>
      <c r="C127" s="349"/>
      <c r="D127" s="349"/>
      <c r="E127" s="349"/>
      <c r="F127" s="349"/>
      <c r="G127" s="349"/>
      <c r="H127" s="349"/>
      <c r="I127" s="349"/>
      <c r="J127" s="349"/>
      <c r="K127" s="350"/>
      <c r="L127" s="351"/>
      <c r="O127" s="188"/>
      <c r="P127" s="188"/>
    </row>
    <row r="128" spans="1:16" ht="21.75" customHeight="1" thickBot="1">
      <c r="A128" s="331" t="s">
        <v>59</v>
      </c>
      <c r="B128" s="332"/>
      <c r="C128" s="332"/>
      <c r="D128" s="332"/>
      <c r="E128" s="332"/>
      <c r="F128" s="332"/>
      <c r="G128" s="332"/>
      <c r="H128" s="332"/>
      <c r="I128" s="332"/>
      <c r="J128" s="333"/>
      <c r="K128" s="334" t="e">
        <f>$K$126*$G$12</f>
        <v>#VALUE!</v>
      </c>
      <c r="L128" s="335"/>
      <c r="O128" s="188"/>
      <c r="P128" s="188"/>
    </row>
    <row r="129" spans="1:1" ht="10.5" customHeight="1">
      <c r="A129" s="1"/>
    </row>
    <row r="130" spans="1:1" ht="10.199999999999999" customHeight="1">
      <c r="A130" s="2"/>
    </row>
    <row r="131" spans="1:1" ht="7.2" customHeight="1">
      <c r="A131" s="3"/>
    </row>
  </sheetData>
  <mergeCells count="234">
    <mergeCell ref="M70:M71"/>
    <mergeCell ref="O22:O24"/>
    <mergeCell ref="P22:P24"/>
    <mergeCell ref="A14:E14"/>
    <mergeCell ref="A70:E70"/>
    <mergeCell ref="M20:M21"/>
    <mergeCell ref="M13:M14"/>
    <mergeCell ref="M17:M18"/>
    <mergeCell ref="A18:E18"/>
    <mergeCell ref="G68:I68"/>
    <mergeCell ref="G69:I69"/>
    <mergeCell ref="A67:E67"/>
    <mergeCell ref="A66:E66"/>
    <mergeCell ref="G67:I67"/>
    <mergeCell ref="F60:I60"/>
    <mergeCell ref="A62:E62"/>
    <mergeCell ref="A63:E63"/>
    <mergeCell ref="G32:H32"/>
    <mergeCell ref="A39:F39"/>
    <mergeCell ref="A44:K44"/>
    <mergeCell ref="A64:E64"/>
    <mergeCell ref="A13:E13"/>
    <mergeCell ref="G52:H52"/>
    <mergeCell ref="G53:H53"/>
    <mergeCell ref="A48:D48"/>
    <mergeCell ref="A100:J100"/>
    <mergeCell ref="A77:L77"/>
    <mergeCell ref="A91:L91"/>
    <mergeCell ref="A75:J75"/>
    <mergeCell ref="G70:I70"/>
    <mergeCell ref="G71:I71"/>
    <mergeCell ref="G72:I72"/>
    <mergeCell ref="G73:I73"/>
    <mergeCell ref="G74:I74"/>
    <mergeCell ref="A90:J90"/>
    <mergeCell ref="D83:F83"/>
    <mergeCell ref="A97:L97"/>
    <mergeCell ref="A83:C85"/>
    <mergeCell ref="A82:K82"/>
    <mergeCell ref="D79:F79"/>
    <mergeCell ref="D81:F81"/>
    <mergeCell ref="G94:H94"/>
    <mergeCell ref="A128:J128"/>
    <mergeCell ref="K128:L128"/>
    <mergeCell ref="E114:F114"/>
    <mergeCell ref="A124:J124"/>
    <mergeCell ref="K124:L124"/>
    <mergeCell ref="A126:J126"/>
    <mergeCell ref="K126:L126"/>
    <mergeCell ref="A127:J127"/>
    <mergeCell ref="K127:L127"/>
    <mergeCell ref="A116:L116"/>
    <mergeCell ref="G114:I114"/>
    <mergeCell ref="A114:D114"/>
    <mergeCell ref="A117:F117"/>
    <mergeCell ref="G117:I117"/>
    <mergeCell ref="A123:L123"/>
    <mergeCell ref="A120:E120"/>
    <mergeCell ref="H121:I121"/>
    <mergeCell ref="F120:I120"/>
    <mergeCell ref="A122:E122"/>
    <mergeCell ref="A119:L119"/>
    <mergeCell ref="A121:E121"/>
    <mergeCell ref="A125:L125"/>
    <mergeCell ref="H122:I122"/>
    <mergeCell ref="A1:L1"/>
    <mergeCell ref="A88:C88"/>
    <mergeCell ref="A89:C89"/>
    <mergeCell ref="A92:L92"/>
    <mergeCell ref="A93:C93"/>
    <mergeCell ref="A94:C94"/>
    <mergeCell ref="A96:L96"/>
    <mergeCell ref="A95:J95"/>
    <mergeCell ref="K5:L5"/>
    <mergeCell ref="A10:E10"/>
    <mergeCell ref="A11:E11"/>
    <mergeCell ref="A12:E12"/>
    <mergeCell ref="A2:L2"/>
    <mergeCell ref="A3:L3"/>
    <mergeCell ref="A4:G4"/>
    <mergeCell ref="G5:J5"/>
    <mergeCell ref="G33:H33"/>
    <mergeCell ref="G34:H34"/>
    <mergeCell ref="G35:H35"/>
    <mergeCell ref="G36:H36"/>
    <mergeCell ref="B46:D46"/>
    <mergeCell ref="D85:F85"/>
    <mergeCell ref="A16:K16"/>
    <mergeCell ref="A42:F42"/>
    <mergeCell ref="A110:E110"/>
    <mergeCell ref="A111:E111"/>
    <mergeCell ref="A78:L78"/>
    <mergeCell ref="G61:I61"/>
    <mergeCell ref="F49:I49"/>
    <mergeCell ref="A115:L115"/>
    <mergeCell ref="A86:K86"/>
    <mergeCell ref="A76:J76"/>
    <mergeCell ref="A56:J56"/>
    <mergeCell ref="A101:K101"/>
    <mergeCell ref="G99:J99"/>
    <mergeCell ref="A99:F99"/>
    <mergeCell ref="H98:J98"/>
    <mergeCell ref="A69:E69"/>
    <mergeCell ref="B49:D49"/>
    <mergeCell ref="G83:H83"/>
    <mergeCell ref="G85:H85"/>
    <mergeCell ref="G87:H87"/>
    <mergeCell ref="G88:H88"/>
    <mergeCell ref="G89:H89"/>
    <mergeCell ref="G84:I84"/>
    <mergeCell ref="G93:H93"/>
    <mergeCell ref="A87:C87"/>
    <mergeCell ref="A112:L112"/>
    <mergeCell ref="A113:L113"/>
    <mergeCell ref="A104:K104"/>
    <mergeCell ref="A106:K106"/>
    <mergeCell ref="A107:K107"/>
    <mergeCell ref="A5:F5"/>
    <mergeCell ref="A7:L7"/>
    <mergeCell ref="H8:I8"/>
    <mergeCell ref="A8:F9"/>
    <mergeCell ref="G8:G9"/>
    <mergeCell ref="J8:J9"/>
    <mergeCell ref="K8:K9"/>
    <mergeCell ref="G25:H25"/>
    <mergeCell ref="G26:H26"/>
    <mergeCell ref="G30:H30"/>
    <mergeCell ref="G31:H31"/>
    <mergeCell ref="A21:L21"/>
    <mergeCell ref="A22:L22"/>
    <mergeCell ref="A30:E30"/>
    <mergeCell ref="A28:L28"/>
    <mergeCell ref="G20:I20"/>
    <mergeCell ref="G18:I18"/>
    <mergeCell ref="A15:E15"/>
    <mergeCell ref="A65:E65"/>
    <mergeCell ref="A20:E20"/>
    <mergeCell ref="A29:I29"/>
    <mergeCell ref="A31:E31"/>
    <mergeCell ref="A17:E17"/>
    <mergeCell ref="G17:I17"/>
    <mergeCell ref="A37:E37"/>
    <mergeCell ref="A38:F38"/>
    <mergeCell ref="G38:J38"/>
    <mergeCell ref="G37:H37"/>
    <mergeCell ref="G43:H43"/>
    <mergeCell ref="A19:E19"/>
    <mergeCell ref="G19:I19"/>
    <mergeCell ref="A25:C25"/>
    <mergeCell ref="A24:L24"/>
    <mergeCell ref="A26:C26"/>
    <mergeCell ref="I42:K42"/>
    <mergeCell ref="A43:F43"/>
    <mergeCell ref="J45:K45"/>
    <mergeCell ref="J48:K48"/>
    <mergeCell ref="G80:I80"/>
    <mergeCell ref="G42:H42"/>
    <mergeCell ref="A68:E68"/>
    <mergeCell ref="G59:I59"/>
    <mergeCell ref="A58:L58"/>
    <mergeCell ref="G55:J55"/>
    <mergeCell ref="G62:I62"/>
    <mergeCell ref="G63:I63"/>
    <mergeCell ref="G64:I64"/>
    <mergeCell ref="E48:I48"/>
    <mergeCell ref="G46:H46"/>
    <mergeCell ref="E45:I45"/>
    <mergeCell ref="O27:P29"/>
    <mergeCell ref="A102:K102"/>
    <mergeCell ref="A103:K103"/>
    <mergeCell ref="A105:K105"/>
    <mergeCell ref="G79:H79"/>
    <mergeCell ref="M121:M122"/>
    <mergeCell ref="M9:M10"/>
    <mergeCell ref="M92:M94"/>
    <mergeCell ref="M52:M53"/>
    <mergeCell ref="M11:M12"/>
    <mergeCell ref="M37:M38"/>
    <mergeCell ref="M101:M107"/>
    <mergeCell ref="M97:M100"/>
    <mergeCell ref="M28:M29"/>
    <mergeCell ref="M59:M61"/>
    <mergeCell ref="A51:L51"/>
    <mergeCell ref="A53:D53"/>
    <mergeCell ref="A33:E33"/>
    <mergeCell ref="A32:E32"/>
    <mergeCell ref="A35:E35"/>
    <mergeCell ref="G81:H81"/>
    <mergeCell ref="G54:H54"/>
    <mergeCell ref="A34:E34"/>
    <mergeCell ref="I36:K36"/>
    <mergeCell ref="A41:L41"/>
    <mergeCell ref="E46:F46"/>
    <mergeCell ref="M79:M80"/>
    <mergeCell ref="M31:M33"/>
    <mergeCell ref="M109:M111"/>
    <mergeCell ref="M5:M6"/>
    <mergeCell ref="A47:K47"/>
    <mergeCell ref="G110:H110"/>
    <mergeCell ref="G111:H111"/>
    <mergeCell ref="A79:C81"/>
    <mergeCell ref="A57:L57"/>
    <mergeCell ref="A73:D73"/>
    <mergeCell ref="A74:D74"/>
    <mergeCell ref="A72:D72"/>
    <mergeCell ref="A45:D45"/>
    <mergeCell ref="A55:F55"/>
    <mergeCell ref="G65:I65"/>
    <mergeCell ref="G66:I66"/>
    <mergeCell ref="A109:L109"/>
    <mergeCell ref="A108:L108"/>
    <mergeCell ref="A61:E61"/>
    <mergeCell ref="A36:F36"/>
    <mergeCell ref="A52:E52"/>
    <mergeCell ref="A54:D54"/>
    <mergeCell ref="O123:P128"/>
    <mergeCell ref="O90:P92"/>
    <mergeCell ref="O95:P97"/>
    <mergeCell ref="O99:O100"/>
    <mergeCell ref="O101:O102"/>
    <mergeCell ref="P101:P102"/>
    <mergeCell ref="P99:P100"/>
    <mergeCell ref="O103:P109"/>
    <mergeCell ref="O38:P45"/>
    <mergeCell ref="O47:P48"/>
    <mergeCell ref="O50:P52"/>
    <mergeCell ref="O55:P60"/>
    <mergeCell ref="O75:P78"/>
    <mergeCell ref="O80:P80"/>
    <mergeCell ref="O112:P113"/>
    <mergeCell ref="O115:P115"/>
    <mergeCell ref="O118:P120"/>
    <mergeCell ref="O82:P82"/>
    <mergeCell ref="O86:P86"/>
  </mergeCells>
  <conditionalFormatting sqref="J18">
    <cfRule type="cellIs" dxfId="5" priority="4" operator="equal">
      <formula>$J$17</formula>
    </cfRule>
    <cfRule type="cellIs" dxfId="4" priority="5" operator="lessThan">
      <formula>$J$17</formula>
    </cfRule>
    <cfRule type="cellIs" dxfId="3" priority="6" operator="greaterThan">
      <formula>$J$17</formula>
    </cfRule>
  </conditionalFormatting>
  <pageMargins left="0.62992125984251968" right="3.937007874015748E-2" top="0.15748031496062992" bottom="0.15748031496062992" header="0.31496062992125984" footer="0.31496062992125984"/>
  <pageSetup paperSize="9" scale="83" fitToWidth="2" fitToHeight="2" orientation="portrait" r:id="rId1"/>
  <headerFooter>
    <oddFooter xml:space="preserve">&amp;L09PAFB50_Muster_Kalkulation_fuer_Kunden_APV&amp;C09.10.2025
&amp;R
</oddFooter>
  </headerFooter>
  <rowBreaks count="1" manualBreakCount="1">
    <brk id="57"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EFFF3-D7AD-4D2A-B7AE-242894553985}">
  <dimension ref="A1:O44"/>
  <sheetViews>
    <sheetView topLeftCell="A7" workbookViewId="0">
      <selection activeCell="Q39" sqref="Q39"/>
    </sheetView>
  </sheetViews>
  <sheetFormatPr baseColWidth="10" defaultRowHeight="13.2"/>
  <cols>
    <col min="4" max="4" width="11.109375" customWidth="1"/>
    <col min="5" max="5" width="11.109375" hidden="1" customWidth="1"/>
    <col min="9" max="10" width="11.109375" customWidth="1"/>
    <col min="12" max="12" width="35.33203125" customWidth="1"/>
  </cols>
  <sheetData>
    <row r="1" spans="1:15" ht="66.75" customHeight="1">
      <c r="A1" s="427" t="s">
        <v>200</v>
      </c>
      <c r="B1" s="427"/>
      <c r="C1" s="427"/>
      <c r="D1" s="427"/>
      <c r="E1" s="427"/>
      <c r="F1" s="427"/>
      <c r="G1" s="428" t="s">
        <v>201</v>
      </c>
      <c r="H1" s="429"/>
      <c r="I1" s="429"/>
      <c r="J1" s="429"/>
      <c r="K1" s="429"/>
      <c r="L1" s="148"/>
      <c r="M1" s="148"/>
    </row>
    <row r="2" spans="1:15" ht="22.5" customHeight="1">
      <c r="A2" s="434"/>
      <c r="B2" s="434"/>
      <c r="C2" s="434"/>
      <c r="D2" s="434"/>
      <c r="E2" s="434"/>
      <c r="F2" s="434"/>
      <c r="G2" s="434"/>
      <c r="H2" s="434"/>
      <c r="I2" s="434"/>
      <c r="J2" s="434"/>
      <c r="K2" s="434"/>
      <c r="L2" s="434"/>
      <c r="M2" s="434"/>
    </row>
    <row r="3" spans="1:15" ht="77.25" customHeight="1" thickBot="1">
      <c r="A3" s="148"/>
      <c r="B3" s="432" t="s">
        <v>210</v>
      </c>
      <c r="C3" s="433"/>
      <c r="D3" s="433"/>
      <c r="E3" s="433"/>
      <c r="F3" s="433"/>
      <c r="G3" s="433"/>
      <c r="H3" s="433"/>
      <c r="I3" s="433"/>
      <c r="J3" s="433"/>
      <c r="K3" s="433"/>
      <c r="L3" s="433"/>
      <c r="M3" s="433"/>
    </row>
    <row r="4" spans="1:15" ht="57.75" customHeight="1" thickBot="1">
      <c r="A4" s="148"/>
      <c r="B4" s="430" t="s">
        <v>193</v>
      </c>
      <c r="C4" s="435"/>
      <c r="D4" s="436"/>
      <c r="E4" s="430" t="s">
        <v>182</v>
      </c>
      <c r="F4" s="435"/>
      <c r="G4" s="435"/>
      <c r="H4" s="436"/>
      <c r="I4" s="430" t="s">
        <v>183</v>
      </c>
      <c r="J4" s="435"/>
      <c r="K4" s="436"/>
      <c r="L4" s="430" t="s">
        <v>184</v>
      </c>
      <c r="M4" s="431"/>
      <c r="O4" s="140"/>
    </row>
    <row r="5" spans="1:15" ht="57.75" customHeight="1" thickBot="1">
      <c r="A5" s="148"/>
      <c r="B5" s="421" t="s">
        <v>109</v>
      </c>
      <c r="C5" s="422"/>
      <c r="D5" s="422"/>
      <c r="E5" s="172"/>
      <c r="F5" s="423" t="s">
        <v>223</v>
      </c>
      <c r="G5" s="422"/>
      <c r="H5" s="424"/>
      <c r="I5" s="423" t="s">
        <v>224</v>
      </c>
      <c r="J5" s="422"/>
      <c r="K5" s="424"/>
      <c r="L5" s="175"/>
      <c r="M5" s="177"/>
    </row>
    <row r="6" spans="1:15" ht="57.75" customHeight="1">
      <c r="A6" s="148"/>
      <c r="B6" s="383" t="s">
        <v>222</v>
      </c>
      <c r="C6" s="384"/>
      <c r="D6" s="409"/>
      <c r="E6" s="383" t="s">
        <v>230</v>
      </c>
      <c r="F6" s="413"/>
      <c r="G6" s="413"/>
      <c r="H6" s="414"/>
      <c r="I6" s="383" t="s">
        <v>211</v>
      </c>
      <c r="J6" s="413"/>
      <c r="K6" s="414"/>
      <c r="L6" s="383" t="s">
        <v>191</v>
      </c>
      <c r="M6" s="426"/>
    </row>
    <row r="7" spans="1:15" ht="42.75" customHeight="1">
      <c r="A7" s="148"/>
      <c r="B7" s="386"/>
      <c r="C7" s="387"/>
      <c r="D7" s="410"/>
      <c r="E7" s="395"/>
      <c r="F7" s="415"/>
      <c r="G7" s="415"/>
      <c r="H7" s="416"/>
      <c r="I7" s="395"/>
      <c r="J7" s="415"/>
      <c r="K7" s="416"/>
      <c r="L7" s="395"/>
      <c r="M7" s="426"/>
    </row>
    <row r="8" spans="1:15" ht="72" customHeight="1">
      <c r="A8" s="148"/>
      <c r="B8" s="386"/>
      <c r="C8" s="387"/>
      <c r="D8" s="410"/>
      <c r="E8" s="395"/>
      <c r="F8" s="415"/>
      <c r="G8" s="415"/>
      <c r="H8" s="416"/>
      <c r="I8" s="395"/>
      <c r="J8" s="415"/>
      <c r="K8" s="416"/>
      <c r="L8" s="395"/>
      <c r="M8" s="426"/>
    </row>
    <row r="9" spans="1:15" ht="75.75" customHeight="1" thickBot="1">
      <c r="A9" s="148"/>
      <c r="B9" s="400"/>
      <c r="C9" s="411"/>
      <c r="D9" s="412"/>
      <c r="E9" s="417"/>
      <c r="F9" s="418"/>
      <c r="G9" s="418"/>
      <c r="H9" s="419"/>
      <c r="I9" s="417"/>
      <c r="J9" s="418"/>
      <c r="K9" s="419"/>
      <c r="L9" s="417"/>
      <c r="M9" s="426"/>
    </row>
    <row r="10" spans="1:15" ht="41.25" customHeight="1">
      <c r="A10" s="148"/>
      <c r="B10" s="383" t="s">
        <v>199</v>
      </c>
      <c r="C10" s="384"/>
      <c r="D10" s="409"/>
      <c r="E10" s="383" t="s">
        <v>214</v>
      </c>
      <c r="F10" s="413"/>
      <c r="G10" s="413"/>
      <c r="H10" s="414"/>
      <c r="I10" s="383" t="s">
        <v>212</v>
      </c>
      <c r="J10" s="413"/>
      <c r="K10" s="414"/>
      <c r="L10" s="383"/>
      <c r="M10" s="149"/>
    </row>
    <row r="11" spans="1:15" ht="12.75" customHeight="1">
      <c r="A11" s="148"/>
      <c r="B11" s="386"/>
      <c r="C11" s="387"/>
      <c r="D11" s="410"/>
      <c r="E11" s="395"/>
      <c r="F11" s="415"/>
      <c r="G11" s="415"/>
      <c r="H11" s="416"/>
      <c r="I11" s="395"/>
      <c r="J11" s="415"/>
      <c r="K11" s="416"/>
      <c r="L11" s="395"/>
      <c r="M11" s="149"/>
    </row>
    <row r="12" spans="1:15" ht="12.75" customHeight="1" thickBot="1">
      <c r="A12" s="148"/>
      <c r="B12" s="400"/>
      <c r="C12" s="411"/>
      <c r="D12" s="412"/>
      <c r="E12" s="417"/>
      <c r="F12" s="418"/>
      <c r="G12" s="418"/>
      <c r="H12" s="419"/>
      <c r="I12" s="417"/>
      <c r="J12" s="418"/>
      <c r="K12" s="419"/>
      <c r="L12" s="417"/>
      <c r="M12" s="149"/>
    </row>
    <row r="13" spans="1:15" ht="10.5" customHeight="1">
      <c r="A13" s="148"/>
      <c r="B13" s="383" t="s">
        <v>202</v>
      </c>
      <c r="C13" s="384"/>
      <c r="D13" s="384"/>
      <c r="E13" s="384"/>
      <c r="F13" s="389" t="s">
        <v>219</v>
      </c>
      <c r="G13" s="384"/>
      <c r="H13" s="385"/>
      <c r="I13" s="389" t="s">
        <v>217</v>
      </c>
      <c r="J13" s="384"/>
      <c r="K13" s="385"/>
      <c r="L13" s="380" t="s">
        <v>218</v>
      </c>
      <c r="M13" s="149"/>
    </row>
    <row r="14" spans="1:15" ht="10.5" customHeight="1">
      <c r="A14" s="148"/>
      <c r="B14" s="386"/>
      <c r="C14" s="387"/>
      <c r="D14" s="387"/>
      <c r="E14" s="387"/>
      <c r="F14" s="390"/>
      <c r="G14" s="387"/>
      <c r="H14" s="388"/>
      <c r="I14" s="390"/>
      <c r="J14" s="387"/>
      <c r="K14" s="388"/>
      <c r="L14" s="381"/>
      <c r="M14" s="149"/>
    </row>
    <row r="15" spans="1:15" ht="53.25" customHeight="1" thickBot="1">
      <c r="A15" s="148"/>
      <c r="B15" s="400"/>
      <c r="C15" s="411"/>
      <c r="D15" s="411"/>
      <c r="E15" s="411"/>
      <c r="F15" s="402"/>
      <c r="G15" s="411"/>
      <c r="H15" s="420"/>
      <c r="I15" s="402"/>
      <c r="J15" s="411"/>
      <c r="K15" s="420"/>
      <c r="L15" s="382"/>
      <c r="M15" s="149"/>
    </row>
    <row r="16" spans="1:15" ht="19.5" customHeight="1">
      <c r="A16" s="148"/>
      <c r="B16" s="383" t="s">
        <v>261</v>
      </c>
      <c r="C16" s="384"/>
      <c r="D16" s="384"/>
      <c r="E16" s="384"/>
      <c r="F16" s="389" t="s">
        <v>203</v>
      </c>
      <c r="G16" s="384"/>
      <c r="H16" s="385"/>
      <c r="I16" s="389" t="s">
        <v>204</v>
      </c>
      <c r="J16" s="384"/>
      <c r="K16" s="385"/>
      <c r="L16" s="380"/>
      <c r="M16" s="149"/>
    </row>
    <row r="17" spans="1:13" ht="41.1" customHeight="1">
      <c r="A17" s="148"/>
      <c r="B17" s="386"/>
      <c r="C17" s="387"/>
      <c r="D17" s="387"/>
      <c r="E17" s="387"/>
      <c r="F17" s="390"/>
      <c r="G17" s="387"/>
      <c r="H17" s="388"/>
      <c r="I17" s="390"/>
      <c r="J17" s="387"/>
      <c r="K17" s="388"/>
      <c r="L17" s="381"/>
      <c r="M17" s="149"/>
    </row>
    <row r="18" spans="1:13" ht="33" customHeight="1" thickBot="1">
      <c r="A18" s="148"/>
      <c r="B18" s="400"/>
      <c r="C18" s="411"/>
      <c r="D18" s="411"/>
      <c r="E18" s="411"/>
      <c r="F18" s="402"/>
      <c r="G18" s="411"/>
      <c r="H18" s="420"/>
      <c r="I18" s="402"/>
      <c r="J18" s="411"/>
      <c r="K18" s="420"/>
      <c r="L18" s="382"/>
      <c r="M18" s="149"/>
    </row>
    <row r="19" spans="1:13" ht="32.25" customHeight="1">
      <c r="A19" s="148"/>
      <c r="B19" s="383" t="s">
        <v>185</v>
      </c>
      <c r="C19" s="413"/>
      <c r="D19" s="414"/>
      <c r="E19" s="383" t="s">
        <v>186</v>
      </c>
      <c r="F19" s="413"/>
      <c r="G19" s="413"/>
      <c r="H19" s="414"/>
      <c r="I19" s="383" t="s">
        <v>187</v>
      </c>
      <c r="J19" s="413"/>
      <c r="K19" s="414"/>
      <c r="L19" s="169" t="s">
        <v>188</v>
      </c>
      <c r="M19" s="425"/>
    </row>
    <row r="20" spans="1:13" ht="34.5" customHeight="1">
      <c r="A20" s="148"/>
      <c r="B20" s="395"/>
      <c r="C20" s="415"/>
      <c r="D20" s="416"/>
      <c r="E20" s="395"/>
      <c r="F20" s="415"/>
      <c r="G20" s="415"/>
      <c r="H20" s="416"/>
      <c r="I20" s="395"/>
      <c r="J20" s="415"/>
      <c r="K20" s="416"/>
      <c r="L20" s="169" t="s">
        <v>189</v>
      </c>
      <c r="M20" s="426"/>
    </row>
    <row r="21" spans="1:13" ht="45" customHeight="1" thickBot="1">
      <c r="A21" s="148"/>
      <c r="B21" s="417"/>
      <c r="C21" s="418"/>
      <c r="D21" s="419"/>
      <c r="E21" s="417"/>
      <c r="F21" s="418"/>
      <c r="G21" s="418"/>
      <c r="H21" s="419"/>
      <c r="I21" s="417"/>
      <c r="J21" s="418"/>
      <c r="K21" s="419"/>
      <c r="L21" s="170" t="s">
        <v>190</v>
      </c>
      <c r="M21" s="426"/>
    </row>
    <row r="22" spans="1:13" ht="30.75" customHeight="1" thickBot="1">
      <c r="A22" s="148"/>
      <c r="B22" s="421" t="s">
        <v>235</v>
      </c>
      <c r="C22" s="422"/>
      <c r="D22" s="422"/>
      <c r="E22" s="172"/>
      <c r="F22" s="421" t="s">
        <v>236</v>
      </c>
      <c r="G22" s="422"/>
      <c r="H22" s="422"/>
      <c r="I22" s="421" t="s">
        <v>237</v>
      </c>
      <c r="J22" s="422"/>
      <c r="K22" s="422"/>
      <c r="L22" s="175"/>
      <c r="M22" s="149"/>
    </row>
    <row r="23" spans="1:13" ht="22.5" customHeight="1" thickBot="1">
      <c r="A23" s="148"/>
      <c r="B23" s="421" t="s">
        <v>238</v>
      </c>
      <c r="C23" s="422"/>
      <c r="D23" s="422"/>
      <c r="E23" s="172"/>
      <c r="F23" s="421" t="s">
        <v>239</v>
      </c>
      <c r="G23" s="422"/>
      <c r="H23" s="422"/>
      <c r="I23" s="421" t="s">
        <v>240</v>
      </c>
      <c r="J23" s="422"/>
      <c r="K23" s="422"/>
      <c r="L23" s="175"/>
      <c r="M23" s="149"/>
    </row>
    <row r="24" spans="1:13" ht="30.75" customHeight="1" thickBot="1">
      <c r="A24" s="148"/>
      <c r="B24" s="421" t="s">
        <v>241</v>
      </c>
      <c r="C24" s="422"/>
      <c r="D24" s="422"/>
      <c r="E24" s="172"/>
      <c r="F24" s="421" t="s">
        <v>242</v>
      </c>
      <c r="G24" s="422"/>
      <c r="H24" s="422"/>
      <c r="I24" s="421" t="s">
        <v>243</v>
      </c>
      <c r="J24" s="422"/>
      <c r="K24" s="422"/>
      <c r="L24" s="175"/>
      <c r="M24" s="149"/>
    </row>
    <row r="25" spans="1:13" ht="12.75" customHeight="1" thickBot="1">
      <c r="A25" s="148"/>
      <c r="B25" s="398" t="s">
        <v>244</v>
      </c>
      <c r="C25" s="399"/>
      <c r="D25" s="441"/>
      <c r="E25" s="174"/>
      <c r="F25" s="389" t="s">
        <v>196</v>
      </c>
      <c r="G25" s="384"/>
      <c r="H25" s="385"/>
      <c r="I25" s="389" t="s">
        <v>197</v>
      </c>
      <c r="J25" s="384"/>
      <c r="K25" s="385"/>
      <c r="L25" s="397"/>
      <c r="M25" s="426"/>
    </row>
    <row r="26" spans="1:13" ht="13.8" thickBot="1">
      <c r="A26" s="148"/>
      <c r="B26" s="442"/>
      <c r="C26" s="443"/>
      <c r="D26" s="444"/>
      <c r="E26" s="174"/>
      <c r="F26" s="390"/>
      <c r="G26" s="387"/>
      <c r="H26" s="388"/>
      <c r="I26" s="390"/>
      <c r="J26" s="387"/>
      <c r="K26" s="388"/>
      <c r="L26" s="381"/>
      <c r="M26" s="426"/>
    </row>
    <row r="27" spans="1:13" ht="13.8" thickBot="1">
      <c r="A27" s="148"/>
      <c r="B27" s="445"/>
      <c r="C27" s="401"/>
      <c r="D27" s="446"/>
      <c r="E27" s="174"/>
      <c r="F27" s="402"/>
      <c r="G27" s="411"/>
      <c r="H27" s="420"/>
      <c r="I27" s="402"/>
      <c r="J27" s="411"/>
      <c r="K27" s="420"/>
      <c r="L27" s="382"/>
      <c r="M27" s="426"/>
    </row>
    <row r="28" spans="1:13" ht="41.1" customHeight="1" thickBot="1">
      <c r="A28" s="148"/>
      <c r="B28" s="398" t="s">
        <v>225</v>
      </c>
      <c r="C28" s="399"/>
      <c r="D28" s="441"/>
      <c r="E28" s="172"/>
      <c r="F28" s="439" t="s">
        <v>226</v>
      </c>
      <c r="G28" s="399"/>
      <c r="H28" s="440"/>
      <c r="I28" s="439" t="s">
        <v>231</v>
      </c>
      <c r="J28" s="399"/>
      <c r="K28" s="440"/>
      <c r="L28" s="437" t="s">
        <v>229</v>
      </c>
      <c r="M28" s="426"/>
    </row>
    <row r="29" spans="1:13" ht="48" customHeight="1" thickBot="1">
      <c r="A29" s="148"/>
      <c r="B29" s="442"/>
      <c r="C29" s="443"/>
      <c r="D29" s="444"/>
      <c r="E29" s="172"/>
      <c r="F29" s="439" t="s">
        <v>227</v>
      </c>
      <c r="G29" s="399"/>
      <c r="H29" s="440"/>
      <c r="I29" s="439" t="s">
        <v>228</v>
      </c>
      <c r="J29" s="399"/>
      <c r="K29" s="440"/>
      <c r="L29" s="438"/>
      <c r="M29" s="426"/>
    </row>
    <row r="30" spans="1:13" ht="41.1" customHeight="1">
      <c r="A30" s="148"/>
      <c r="B30" s="383" t="s">
        <v>262</v>
      </c>
      <c r="C30" s="384"/>
      <c r="D30" s="384"/>
      <c r="E30" s="385"/>
      <c r="F30" s="389" t="s">
        <v>213</v>
      </c>
      <c r="G30" s="384"/>
      <c r="H30" s="385"/>
      <c r="I30" s="389" t="s">
        <v>198</v>
      </c>
      <c r="J30" s="384"/>
      <c r="K30" s="385"/>
      <c r="L30" s="380" t="s">
        <v>205</v>
      </c>
      <c r="M30" s="426"/>
    </row>
    <row r="31" spans="1:13" ht="41.1" customHeight="1">
      <c r="A31" s="148"/>
      <c r="B31" s="386"/>
      <c r="C31" s="387"/>
      <c r="D31" s="387"/>
      <c r="E31" s="388"/>
      <c r="F31" s="390"/>
      <c r="G31" s="387"/>
      <c r="H31" s="388"/>
      <c r="I31" s="390"/>
      <c r="J31" s="387"/>
      <c r="K31" s="388"/>
      <c r="L31" s="381"/>
      <c r="M31" s="149"/>
    </row>
    <row r="32" spans="1:13" ht="78.75" customHeight="1">
      <c r="A32" s="148"/>
      <c r="B32" s="386"/>
      <c r="C32" s="387"/>
      <c r="D32" s="387"/>
      <c r="E32" s="388"/>
      <c r="F32" s="391"/>
      <c r="G32" s="392"/>
      <c r="H32" s="393"/>
      <c r="I32" s="391"/>
      <c r="J32" s="392"/>
      <c r="K32" s="393"/>
      <c r="L32" s="394"/>
      <c r="M32" s="150"/>
    </row>
    <row r="33" spans="1:13" ht="33.75" customHeight="1">
      <c r="A33" s="148"/>
      <c r="B33" s="395" t="s">
        <v>263</v>
      </c>
      <c r="C33" s="387"/>
      <c r="D33" s="387"/>
      <c r="E33" s="387"/>
      <c r="F33" s="396" t="s">
        <v>206</v>
      </c>
      <c r="G33" s="387"/>
      <c r="H33" s="388"/>
      <c r="I33" s="396" t="s">
        <v>194</v>
      </c>
      <c r="J33" s="387"/>
      <c r="K33" s="388"/>
      <c r="L33" s="397" t="s">
        <v>195</v>
      </c>
      <c r="M33" s="146"/>
    </row>
    <row r="34" spans="1:13" ht="40.5" hidden="1" customHeight="1" thickBot="1">
      <c r="A34" s="148"/>
      <c r="B34" s="386"/>
      <c r="C34" s="387"/>
      <c r="D34" s="387"/>
      <c r="E34" s="387"/>
      <c r="F34" s="390"/>
      <c r="G34" s="387"/>
      <c r="H34" s="388"/>
      <c r="I34" s="390"/>
      <c r="J34" s="387"/>
      <c r="K34" s="388"/>
      <c r="L34" s="381"/>
      <c r="M34" s="149"/>
    </row>
    <row r="35" spans="1:13" ht="90.75" hidden="1" customHeight="1" thickBot="1">
      <c r="A35" s="148"/>
      <c r="B35" s="386"/>
      <c r="C35" s="387"/>
      <c r="D35" s="387"/>
      <c r="E35" s="387"/>
      <c r="F35" s="390"/>
      <c r="G35" s="387"/>
      <c r="H35" s="388"/>
      <c r="I35" s="390"/>
      <c r="J35" s="387"/>
      <c r="K35" s="388"/>
      <c r="L35" s="381"/>
      <c r="M35" s="151"/>
    </row>
    <row r="36" spans="1:13" ht="10.5" customHeight="1">
      <c r="A36" s="148"/>
      <c r="B36" s="449" t="s">
        <v>208</v>
      </c>
      <c r="C36" s="394"/>
      <c r="D36" s="394"/>
      <c r="E36" s="407" t="s">
        <v>192</v>
      </c>
      <c r="F36" s="407"/>
      <c r="G36" s="407"/>
      <c r="H36" s="407"/>
      <c r="I36" s="407" t="s">
        <v>215</v>
      </c>
      <c r="J36" s="407"/>
      <c r="K36" s="407"/>
      <c r="L36" s="407"/>
      <c r="M36" s="149"/>
    </row>
    <row r="37" spans="1:13" ht="10.5" customHeight="1">
      <c r="A37" s="148"/>
      <c r="B37" s="450"/>
      <c r="C37" s="451"/>
      <c r="D37" s="451"/>
      <c r="E37" s="407"/>
      <c r="F37" s="407"/>
      <c r="G37" s="407"/>
      <c r="H37" s="407"/>
      <c r="I37" s="407"/>
      <c r="J37" s="407"/>
      <c r="K37" s="407"/>
      <c r="L37" s="407"/>
      <c r="M37" s="149"/>
    </row>
    <row r="38" spans="1:13" ht="41.1" customHeight="1" thickBot="1">
      <c r="A38" s="148"/>
      <c r="B38" s="452"/>
      <c r="C38" s="453"/>
      <c r="D38" s="453"/>
      <c r="E38" s="408"/>
      <c r="F38" s="408"/>
      <c r="G38" s="408"/>
      <c r="H38" s="408"/>
      <c r="I38" s="408"/>
      <c r="J38" s="408"/>
      <c r="K38" s="408"/>
      <c r="L38" s="408"/>
      <c r="M38" s="149"/>
    </row>
    <row r="39" spans="1:13" ht="36.75" customHeight="1" thickBot="1">
      <c r="A39" s="148"/>
      <c r="B39" s="398" t="s">
        <v>245</v>
      </c>
      <c r="C39" s="399"/>
      <c r="D39" s="399"/>
      <c r="E39" s="171"/>
      <c r="F39" s="404" t="s">
        <v>249</v>
      </c>
      <c r="G39" s="405"/>
      <c r="H39" s="406"/>
      <c r="I39" s="423" t="s">
        <v>250</v>
      </c>
      <c r="J39" s="422"/>
      <c r="K39" s="424"/>
      <c r="L39" s="176"/>
      <c r="M39" s="178"/>
    </row>
    <row r="40" spans="1:13" ht="30.75" customHeight="1" thickBot="1">
      <c r="A40" s="148"/>
      <c r="B40" s="400" t="s">
        <v>246</v>
      </c>
      <c r="C40" s="401"/>
      <c r="D40" s="401"/>
      <c r="E40" s="172"/>
      <c r="F40" s="402" t="s">
        <v>247</v>
      </c>
      <c r="G40" s="401"/>
      <c r="H40" s="403"/>
      <c r="I40" s="402" t="s">
        <v>248</v>
      </c>
      <c r="J40" s="401"/>
      <c r="K40" s="403"/>
      <c r="L40" s="173"/>
      <c r="M40" s="161"/>
    </row>
    <row r="41" spans="1:13" ht="41.1" customHeight="1">
      <c r="A41" s="148"/>
      <c r="B41" s="383" t="s">
        <v>209</v>
      </c>
      <c r="C41" s="384"/>
      <c r="D41" s="384"/>
      <c r="E41" s="384"/>
      <c r="F41" s="389" t="s">
        <v>232</v>
      </c>
      <c r="G41" s="384"/>
      <c r="H41" s="385"/>
      <c r="I41" s="389"/>
      <c r="J41" s="384"/>
      <c r="K41" s="385"/>
      <c r="L41" s="380" t="s">
        <v>216</v>
      </c>
      <c r="M41" s="447"/>
    </row>
    <row r="42" spans="1:13" ht="21.75" customHeight="1" thickBot="1">
      <c r="A42" s="148"/>
      <c r="B42" s="386"/>
      <c r="C42" s="387"/>
      <c r="D42" s="387"/>
      <c r="E42" s="387"/>
      <c r="F42" s="390"/>
      <c r="G42" s="387"/>
      <c r="H42" s="388"/>
      <c r="I42" s="390"/>
      <c r="J42" s="387"/>
      <c r="K42" s="388"/>
      <c r="L42" s="381"/>
      <c r="M42" s="448"/>
    </row>
    <row r="43" spans="1:13" ht="19.5" customHeight="1" thickBot="1">
      <c r="A43" s="148"/>
      <c r="B43" s="400"/>
      <c r="C43" s="411"/>
      <c r="D43" s="411"/>
      <c r="E43" s="411"/>
      <c r="F43" s="402"/>
      <c r="G43" s="411"/>
      <c r="H43" s="420"/>
      <c r="I43" s="402"/>
      <c r="J43" s="411"/>
      <c r="K43" s="420"/>
      <c r="L43" s="382"/>
      <c r="M43" s="151"/>
    </row>
    <row r="44" spans="1:13">
      <c r="B44" s="147"/>
      <c r="C44" s="147"/>
      <c r="D44" s="147"/>
      <c r="F44" s="147"/>
      <c r="G44" s="147"/>
      <c r="H44" s="147"/>
      <c r="I44" s="147"/>
      <c r="J44" s="147"/>
      <c r="K44" s="147"/>
      <c r="L44" s="147"/>
    </row>
  </sheetData>
  <mergeCells count="75">
    <mergeCell ref="L28:L29"/>
    <mergeCell ref="F29:H29"/>
    <mergeCell ref="I29:K29"/>
    <mergeCell ref="B25:D27"/>
    <mergeCell ref="M41:M42"/>
    <mergeCell ref="M25:M30"/>
    <mergeCell ref="I40:K40"/>
    <mergeCell ref="L25:L27"/>
    <mergeCell ref="B41:E43"/>
    <mergeCell ref="F41:H43"/>
    <mergeCell ref="I41:K43"/>
    <mergeCell ref="B28:D29"/>
    <mergeCell ref="F28:H28"/>
    <mergeCell ref="I28:K28"/>
    <mergeCell ref="I39:K39"/>
    <mergeCell ref="B36:D38"/>
    <mergeCell ref="A1:F1"/>
    <mergeCell ref="G1:K1"/>
    <mergeCell ref="L4:M4"/>
    <mergeCell ref="B3:M3"/>
    <mergeCell ref="A2:M2"/>
    <mergeCell ref="B4:D4"/>
    <mergeCell ref="E4:H4"/>
    <mergeCell ref="I4:K4"/>
    <mergeCell ref="M19:M21"/>
    <mergeCell ref="E6:H9"/>
    <mergeCell ref="I6:K9"/>
    <mergeCell ref="L6:L9"/>
    <mergeCell ref="M6:M9"/>
    <mergeCell ref="E19:H21"/>
    <mergeCell ref="I19:K21"/>
    <mergeCell ref="F16:H18"/>
    <mergeCell ref="I16:K18"/>
    <mergeCell ref="L16:L18"/>
    <mergeCell ref="L10:L12"/>
    <mergeCell ref="L13:L15"/>
    <mergeCell ref="F13:H15"/>
    <mergeCell ref="B5:D5"/>
    <mergeCell ref="F5:H5"/>
    <mergeCell ref="I5:K5"/>
    <mergeCell ref="B6:D9"/>
    <mergeCell ref="B16:E18"/>
    <mergeCell ref="F25:H27"/>
    <mergeCell ref="I25:K27"/>
    <mergeCell ref="B24:D24"/>
    <mergeCell ref="B19:D21"/>
    <mergeCell ref="F24:H24"/>
    <mergeCell ref="I24:K24"/>
    <mergeCell ref="B22:D22"/>
    <mergeCell ref="F22:H22"/>
    <mergeCell ref="I22:K22"/>
    <mergeCell ref="B23:D23"/>
    <mergeCell ref="F23:H23"/>
    <mergeCell ref="I23:K23"/>
    <mergeCell ref="B10:D12"/>
    <mergeCell ref="E10:H12"/>
    <mergeCell ref="I10:K12"/>
    <mergeCell ref="B13:E15"/>
    <mergeCell ref="I13:K15"/>
    <mergeCell ref="L41:L43"/>
    <mergeCell ref="B30:E32"/>
    <mergeCell ref="F30:H32"/>
    <mergeCell ref="I30:K32"/>
    <mergeCell ref="L30:L32"/>
    <mergeCell ref="B33:E35"/>
    <mergeCell ref="F33:H35"/>
    <mergeCell ref="I33:K35"/>
    <mergeCell ref="L33:L35"/>
    <mergeCell ref="B39:D39"/>
    <mergeCell ref="B40:D40"/>
    <mergeCell ref="F40:H40"/>
    <mergeCell ref="F39:H39"/>
    <mergeCell ref="E36:H38"/>
    <mergeCell ref="I36:K38"/>
    <mergeCell ref="L36:L38"/>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F683D-6A93-4524-A707-C40976E6F0D7}">
  <dimension ref="A1:N153"/>
  <sheetViews>
    <sheetView topLeftCell="A115" workbookViewId="0">
      <selection activeCell="S135" sqref="S135"/>
    </sheetView>
  </sheetViews>
  <sheetFormatPr baseColWidth="10" defaultRowHeight="13.2"/>
  <cols>
    <col min="13" max="13" width="20.77734375" customWidth="1"/>
    <col min="14" max="14" width="15.6640625" customWidth="1"/>
  </cols>
  <sheetData>
    <row r="1" spans="1:14" ht="13.8">
      <c r="A1" s="317" t="s">
        <v>2</v>
      </c>
      <c r="B1" s="317"/>
      <c r="C1" s="317"/>
      <c r="D1" s="317"/>
      <c r="E1" s="317"/>
      <c r="F1" s="317"/>
      <c r="G1" s="317"/>
      <c r="H1" s="317"/>
      <c r="I1" s="317"/>
      <c r="J1" s="317"/>
      <c r="K1" s="317"/>
      <c r="L1" s="317"/>
      <c r="M1" s="122"/>
    </row>
    <row r="2" spans="1:14">
      <c r="A2" s="285"/>
      <c r="B2" s="285"/>
      <c r="C2" s="285"/>
      <c r="D2" s="285"/>
      <c r="E2" s="285"/>
      <c r="F2" s="285"/>
      <c r="G2" s="285"/>
      <c r="H2" s="285"/>
      <c r="I2" s="285"/>
      <c r="J2" s="285"/>
      <c r="K2" s="285"/>
      <c r="L2" s="285"/>
      <c r="M2" s="122"/>
    </row>
    <row r="3" spans="1:14">
      <c r="A3" s="270" t="s">
        <v>51</v>
      </c>
      <c r="B3" s="270"/>
      <c r="C3" s="270"/>
      <c r="D3" s="270"/>
      <c r="E3" s="270"/>
      <c r="F3" s="270"/>
      <c r="G3" s="270"/>
      <c r="H3" s="270"/>
      <c r="I3" s="270"/>
      <c r="J3" s="270"/>
      <c r="K3" s="270"/>
      <c r="L3" s="270"/>
      <c r="M3" s="122"/>
    </row>
    <row r="4" spans="1:14">
      <c r="A4" s="285"/>
      <c r="B4" s="285"/>
      <c r="C4" s="285"/>
      <c r="D4" s="285"/>
      <c r="E4" s="285"/>
      <c r="F4" s="285"/>
      <c r="G4" s="285"/>
      <c r="H4" s="66"/>
      <c r="M4" s="122"/>
    </row>
    <row r="5" spans="1:14" ht="24.75" customHeight="1">
      <c r="A5" s="270" t="s">
        <v>221</v>
      </c>
      <c r="B5" s="270"/>
      <c r="C5" s="270"/>
      <c r="D5" s="270"/>
      <c r="E5" s="270"/>
      <c r="F5" s="270"/>
      <c r="G5" s="324" t="s">
        <v>8</v>
      </c>
      <c r="H5" s="324"/>
      <c r="I5" s="324"/>
      <c r="J5" s="324"/>
      <c r="K5" s="321" t="s">
        <v>107</v>
      </c>
      <c r="L5" s="321"/>
      <c r="M5" s="200" t="s">
        <v>98</v>
      </c>
      <c r="N5" s="454" t="s">
        <v>207</v>
      </c>
    </row>
    <row r="6" spans="1:14" ht="13.5" customHeight="1" thickBot="1">
      <c r="A6" s="22"/>
      <c r="B6" s="22"/>
      <c r="C6" s="22"/>
      <c r="D6" s="22"/>
      <c r="F6" s="5"/>
      <c r="M6" s="200"/>
      <c r="N6" s="455"/>
    </row>
    <row r="7" spans="1:14">
      <c r="A7" s="271" t="s">
        <v>93</v>
      </c>
      <c r="B7" s="272"/>
      <c r="C7" s="272"/>
      <c r="D7" s="272"/>
      <c r="E7" s="272"/>
      <c r="F7" s="272"/>
      <c r="G7" s="272"/>
      <c r="H7" s="272"/>
      <c r="I7" s="272"/>
      <c r="J7" s="272"/>
      <c r="K7" s="272"/>
      <c r="L7" s="273"/>
      <c r="M7" s="122"/>
      <c r="N7" s="141"/>
    </row>
    <row r="8" spans="1:14">
      <c r="A8" s="275"/>
      <c r="B8" s="276"/>
      <c r="C8" s="276"/>
      <c r="D8" s="276"/>
      <c r="E8" s="276"/>
      <c r="F8" s="276"/>
      <c r="G8" s="274" t="s">
        <v>22</v>
      </c>
      <c r="H8" s="274" t="s">
        <v>80</v>
      </c>
      <c r="I8" s="274"/>
      <c r="J8" s="274" t="s">
        <v>83</v>
      </c>
      <c r="K8" s="277" t="s">
        <v>85</v>
      </c>
      <c r="L8" s="28"/>
      <c r="M8" s="122"/>
      <c r="N8" s="145"/>
    </row>
    <row r="9" spans="1:14" ht="13.8" thickBot="1">
      <c r="A9" s="275"/>
      <c r="B9" s="276"/>
      <c r="C9" s="276"/>
      <c r="D9" s="276"/>
      <c r="E9" s="276"/>
      <c r="F9" s="276"/>
      <c r="G9" s="274"/>
      <c r="H9" s="100" t="s">
        <v>82</v>
      </c>
      <c r="I9" s="101" t="s">
        <v>81</v>
      </c>
      <c r="J9" s="274"/>
      <c r="K9" s="277"/>
      <c r="L9" s="28"/>
      <c r="M9" s="229" t="s">
        <v>97</v>
      </c>
      <c r="N9" s="142"/>
    </row>
    <row r="10" spans="1:14">
      <c r="A10" s="322" t="s">
        <v>56</v>
      </c>
      <c r="B10" s="323"/>
      <c r="C10" s="323"/>
      <c r="D10" s="323"/>
      <c r="E10" s="323"/>
      <c r="F10" s="5" t="s">
        <v>3</v>
      </c>
      <c r="G10" s="103"/>
      <c r="H10" s="104">
        <v>3</v>
      </c>
      <c r="I10" s="105">
        <v>3</v>
      </c>
      <c r="J10" s="115">
        <f>H10/4.333</f>
        <v>0.69236095084237248</v>
      </c>
      <c r="K10" s="116">
        <f>$G$10/$I$10</f>
        <v>0</v>
      </c>
      <c r="L10" s="28"/>
      <c r="M10" s="229"/>
      <c r="N10" s="142"/>
    </row>
    <row r="11" spans="1:14" ht="13.8" thickBot="1">
      <c r="A11" s="220" t="s">
        <v>55</v>
      </c>
      <c r="B11" s="221"/>
      <c r="C11" s="221"/>
      <c r="D11" s="221"/>
      <c r="E11" s="221"/>
      <c r="F11" s="5" t="s">
        <v>3</v>
      </c>
      <c r="G11" s="106"/>
      <c r="H11" s="107">
        <v>4</v>
      </c>
      <c r="I11" s="108">
        <v>3</v>
      </c>
      <c r="J11" s="117">
        <f>H11/4.333</f>
        <v>0.92314793445649657</v>
      </c>
      <c r="K11" s="118">
        <f>$G$11/$I$11</f>
        <v>0</v>
      </c>
      <c r="L11" s="28"/>
      <c r="M11" s="229"/>
      <c r="N11" s="142"/>
    </row>
    <row r="12" spans="1:14" ht="13.8" thickBot="1">
      <c r="A12" s="220"/>
      <c r="B12" s="221"/>
      <c r="C12" s="221"/>
      <c r="D12" s="221"/>
      <c r="E12" s="221"/>
      <c r="F12" s="95" t="s">
        <v>84</v>
      </c>
      <c r="G12" s="109">
        <f>$G$10+$G$11</f>
        <v>0</v>
      </c>
      <c r="H12" s="110">
        <f>SUM($H$10:$H$11)</f>
        <v>7</v>
      </c>
      <c r="I12" s="110">
        <f>SUM($I$10:$I$11)</f>
        <v>6</v>
      </c>
      <c r="J12" s="119">
        <v>3</v>
      </c>
      <c r="K12" s="49"/>
      <c r="L12" s="28"/>
      <c r="M12" s="229"/>
      <c r="N12" s="142"/>
    </row>
    <row r="13" spans="1:14" ht="13.8" thickBot="1">
      <c r="A13" s="220" t="s">
        <v>60</v>
      </c>
      <c r="B13" s="221"/>
      <c r="C13" s="221"/>
      <c r="D13" s="221"/>
      <c r="E13" s="221"/>
      <c r="F13" s="5" t="s">
        <v>3</v>
      </c>
      <c r="G13" s="111">
        <v>0</v>
      </c>
      <c r="H13" s="112">
        <v>0</v>
      </c>
      <c r="I13" s="113">
        <v>0</v>
      </c>
      <c r="J13" s="120">
        <f>H13/4.333</f>
        <v>0</v>
      </c>
      <c r="K13" s="121" t="e">
        <f>$G$13/$I$13</f>
        <v>#DIV/0!</v>
      </c>
      <c r="L13" s="28"/>
      <c r="M13" s="122"/>
      <c r="N13" s="142"/>
    </row>
    <row r="14" spans="1:14">
      <c r="A14" s="220" t="s">
        <v>4</v>
      </c>
      <c r="B14" s="221"/>
      <c r="C14" s="221"/>
      <c r="D14" s="221"/>
      <c r="E14" s="221"/>
      <c r="F14" s="5" t="s">
        <v>6</v>
      </c>
      <c r="G14" s="109">
        <f>$G$12+$G$13</f>
        <v>0</v>
      </c>
      <c r="H14" s="102">
        <f>$H$12+$H$13</f>
        <v>7</v>
      </c>
      <c r="I14" s="102">
        <f>I$12+$I$13</f>
        <v>6</v>
      </c>
      <c r="J14" s="114">
        <f>H14/4.333</f>
        <v>1.615508885298869</v>
      </c>
      <c r="L14" s="28"/>
      <c r="M14" s="122"/>
      <c r="N14" s="142"/>
    </row>
    <row r="15" spans="1:14" ht="13.8" thickBot="1">
      <c r="A15" s="316"/>
      <c r="B15" s="243"/>
      <c r="C15" s="243"/>
      <c r="D15" s="243"/>
      <c r="E15" s="243"/>
      <c r="F15" s="243"/>
      <c r="G15" s="243"/>
      <c r="H15" s="243"/>
      <c r="I15" s="243"/>
      <c r="J15" s="243"/>
      <c r="K15" s="243"/>
      <c r="L15" s="28"/>
      <c r="M15" s="122"/>
      <c r="N15" s="142"/>
    </row>
    <row r="16" spans="1:14" ht="14.4" thickTop="1" thickBot="1">
      <c r="A16" s="250"/>
      <c r="B16" s="251"/>
      <c r="C16" s="251"/>
      <c r="D16" s="251"/>
      <c r="E16" s="251"/>
      <c r="F16" s="31"/>
      <c r="G16" s="459" t="s">
        <v>105</v>
      </c>
      <c r="H16" s="460"/>
      <c r="I16" s="460"/>
      <c r="J16" s="130"/>
      <c r="K16" s="131"/>
      <c r="L16" s="42"/>
      <c r="M16" s="122"/>
      <c r="N16" s="142"/>
    </row>
    <row r="17" spans="1:14" ht="13.8" thickBot="1">
      <c r="A17" s="250"/>
      <c r="B17" s="251"/>
      <c r="C17" s="251"/>
      <c r="D17" s="251"/>
      <c r="E17" s="251"/>
      <c r="F17" s="31"/>
      <c r="G17" s="259" t="s">
        <v>106</v>
      </c>
      <c r="H17" s="260"/>
      <c r="I17" s="260"/>
      <c r="J17" s="132" t="e">
        <f>K151</f>
        <v>#DIV/0!</v>
      </c>
      <c r="K17" s="133"/>
      <c r="L17" s="42"/>
      <c r="M17" s="122"/>
      <c r="N17" s="142"/>
    </row>
    <row r="18" spans="1:14" ht="13.8" thickBot="1">
      <c r="A18" s="250" t="s">
        <v>61</v>
      </c>
      <c r="B18" s="251"/>
      <c r="C18" s="251"/>
      <c r="D18" s="251"/>
      <c r="E18" s="251"/>
      <c r="F18" s="31"/>
      <c r="G18" s="461" t="s">
        <v>7</v>
      </c>
      <c r="H18" s="461"/>
      <c r="I18" s="290"/>
      <c r="J18" s="41">
        <v>12</v>
      </c>
      <c r="K18" s="43"/>
      <c r="L18" s="42"/>
      <c r="M18" s="122"/>
      <c r="N18" s="142"/>
    </row>
    <row r="19" spans="1:14" ht="13.8" thickBot="1">
      <c r="A19" s="456"/>
      <c r="B19" s="457"/>
      <c r="C19" s="457"/>
      <c r="D19" s="457"/>
      <c r="E19" s="457"/>
      <c r="F19" s="457"/>
      <c r="G19" s="457"/>
      <c r="H19" s="457"/>
      <c r="I19" s="457"/>
      <c r="J19" s="457"/>
      <c r="K19" s="457"/>
      <c r="L19" s="458"/>
      <c r="M19" s="122"/>
      <c r="N19" s="142"/>
    </row>
    <row r="20" spans="1:14" ht="13.8" thickBot="1">
      <c r="A20" s="287" t="s">
        <v>63</v>
      </c>
      <c r="B20" s="288"/>
      <c r="C20" s="288"/>
      <c r="D20" s="288"/>
      <c r="E20" s="288"/>
      <c r="F20" s="288"/>
      <c r="G20" s="288"/>
      <c r="H20" s="288"/>
      <c r="I20" s="288"/>
      <c r="J20" s="288"/>
      <c r="K20" s="288"/>
      <c r="L20" s="289"/>
      <c r="M20" s="122"/>
      <c r="N20" s="142"/>
    </row>
    <row r="21" spans="1:14" ht="13.8" thickBot="1">
      <c r="A21" s="44"/>
      <c r="B21" s="45"/>
      <c r="C21" s="45"/>
      <c r="D21" s="45"/>
      <c r="E21" s="45"/>
      <c r="F21" s="45"/>
      <c r="G21" s="45"/>
      <c r="H21" s="45"/>
      <c r="I21" s="45"/>
      <c r="J21" s="45"/>
      <c r="K21" s="45"/>
      <c r="L21" s="45"/>
      <c r="M21" s="122"/>
      <c r="N21" s="142"/>
    </row>
    <row r="22" spans="1:14" ht="13.8" thickBot="1">
      <c r="A22" s="192" t="s">
        <v>25</v>
      </c>
      <c r="B22" s="193"/>
      <c r="C22" s="193"/>
      <c r="D22" s="193"/>
      <c r="E22" s="193"/>
      <c r="F22" s="193"/>
      <c r="G22" s="193"/>
      <c r="H22" s="193"/>
      <c r="I22" s="193"/>
      <c r="J22" s="193"/>
      <c r="K22" s="193"/>
      <c r="L22" s="194"/>
      <c r="M22" s="122"/>
      <c r="N22" s="142"/>
    </row>
    <row r="23" spans="1:14" ht="13.8" thickBot="1">
      <c r="A23" s="261" t="s">
        <v>108</v>
      </c>
      <c r="B23" s="262"/>
      <c r="C23" s="262"/>
      <c r="D23" s="18"/>
      <c r="E23" s="15"/>
      <c r="F23" s="7" t="s">
        <v>3</v>
      </c>
      <c r="G23" s="278"/>
      <c r="H23" s="279"/>
      <c r="I23" s="4"/>
      <c r="J23" s="81"/>
      <c r="K23" s="60">
        <f>$G$23*$J$23</f>
        <v>0</v>
      </c>
      <c r="L23" s="10"/>
      <c r="M23" s="122"/>
      <c r="N23" s="142"/>
    </row>
    <row r="24" spans="1:14" ht="13.8" thickBot="1">
      <c r="A24" s="263" t="s">
        <v>109</v>
      </c>
      <c r="B24" s="264"/>
      <c r="C24" s="265"/>
      <c r="D24" s="12"/>
      <c r="E24" s="12"/>
      <c r="F24" s="13" t="s">
        <v>3</v>
      </c>
      <c r="G24" s="280"/>
      <c r="H24" s="281"/>
      <c r="I24" s="14"/>
      <c r="J24" s="97"/>
      <c r="K24" s="96">
        <f>$G$24*$J$24</f>
        <v>0</v>
      </c>
      <c r="L24" s="11"/>
      <c r="M24" s="122"/>
      <c r="N24" s="142"/>
    </row>
    <row r="25" spans="1:14" ht="13.8" thickBot="1">
      <c r="A25" s="44"/>
      <c r="B25" s="45"/>
      <c r="C25" s="45"/>
      <c r="D25" s="45"/>
      <c r="E25" s="45"/>
      <c r="F25" s="45"/>
      <c r="G25" s="45"/>
      <c r="H25" s="45"/>
      <c r="I25" s="45"/>
      <c r="J25" s="45"/>
      <c r="K25" s="45"/>
      <c r="L25" s="45"/>
      <c r="M25" s="122"/>
      <c r="N25" s="142"/>
    </row>
    <row r="26" spans="1:14">
      <c r="A26" s="192" t="s">
        <v>26</v>
      </c>
      <c r="B26" s="193"/>
      <c r="C26" s="193"/>
      <c r="D26" s="193"/>
      <c r="E26" s="193"/>
      <c r="F26" s="193"/>
      <c r="G26" s="193"/>
      <c r="H26" s="193"/>
      <c r="I26" s="193"/>
      <c r="J26" s="193"/>
      <c r="K26" s="193"/>
      <c r="L26" s="194"/>
      <c r="M26" s="197" t="s">
        <v>100</v>
      </c>
      <c r="N26" s="142"/>
    </row>
    <row r="27" spans="1:14" ht="21" thickBot="1">
      <c r="A27" s="248"/>
      <c r="B27" s="249"/>
      <c r="C27" s="249"/>
      <c r="D27" s="249"/>
      <c r="E27" s="249"/>
      <c r="F27" s="249"/>
      <c r="G27" s="249"/>
      <c r="H27" s="249"/>
      <c r="I27" s="249"/>
      <c r="J27" s="71" t="s">
        <v>9</v>
      </c>
      <c r="K27" s="9" t="s">
        <v>0</v>
      </c>
      <c r="L27" s="19"/>
      <c r="M27" s="197"/>
      <c r="N27" s="142"/>
    </row>
    <row r="28" spans="1:14">
      <c r="A28" s="220" t="s">
        <v>110</v>
      </c>
      <c r="B28" s="221"/>
      <c r="C28" s="221"/>
      <c r="D28" s="221"/>
      <c r="E28" s="221"/>
      <c r="F28" s="7" t="s">
        <v>5</v>
      </c>
      <c r="G28" s="278">
        <v>12</v>
      </c>
      <c r="H28" s="279"/>
      <c r="I28" s="4"/>
      <c r="J28" s="80">
        <v>0</v>
      </c>
      <c r="K28" s="60">
        <f>J28*G28</f>
        <v>0</v>
      </c>
      <c r="L28" s="20"/>
      <c r="M28" s="197"/>
      <c r="N28" s="142"/>
    </row>
    <row r="29" spans="1:14">
      <c r="A29" s="220" t="s">
        <v>111</v>
      </c>
      <c r="B29" s="221"/>
      <c r="C29" s="221"/>
      <c r="D29" s="221"/>
      <c r="E29" s="221"/>
      <c r="F29" s="7" t="s">
        <v>5</v>
      </c>
      <c r="G29" s="282">
        <v>28</v>
      </c>
      <c r="H29" s="283"/>
      <c r="I29" s="4"/>
      <c r="J29" s="81">
        <v>0</v>
      </c>
      <c r="K29" s="60">
        <f>J29*G29</f>
        <v>0</v>
      </c>
      <c r="L29" s="20"/>
      <c r="M29" s="197" t="s">
        <v>112</v>
      </c>
      <c r="N29" s="142"/>
    </row>
    <row r="30" spans="1:14">
      <c r="A30" s="220" t="s">
        <v>113</v>
      </c>
      <c r="B30" s="221"/>
      <c r="C30" s="221"/>
      <c r="D30" s="221"/>
      <c r="E30" s="221"/>
      <c r="F30" s="7" t="s">
        <v>5</v>
      </c>
      <c r="G30" s="282">
        <v>25</v>
      </c>
      <c r="H30" s="283"/>
      <c r="I30" s="4"/>
      <c r="J30" s="81">
        <v>0</v>
      </c>
      <c r="K30" s="60">
        <f>J30*G30</f>
        <v>0</v>
      </c>
      <c r="L30" s="20"/>
      <c r="M30" s="197"/>
      <c r="N30" s="142"/>
    </row>
    <row r="31" spans="1:14">
      <c r="A31" s="220" t="s">
        <v>114</v>
      </c>
      <c r="B31" s="221"/>
      <c r="C31" s="221"/>
      <c r="D31" s="221"/>
      <c r="E31" s="221"/>
      <c r="F31" s="7" t="s">
        <v>5</v>
      </c>
      <c r="G31" s="282">
        <v>0</v>
      </c>
      <c r="H31" s="283"/>
      <c r="I31" s="4"/>
      <c r="J31" s="81">
        <v>0</v>
      </c>
      <c r="K31" s="60">
        <f t="shared" ref="K31" si="0">J31*G31</f>
        <v>0</v>
      </c>
      <c r="L31" s="20"/>
      <c r="M31" s="197"/>
      <c r="N31" s="142"/>
    </row>
    <row r="32" spans="1:14">
      <c r="A32" s="220"/>
      <c r="B32" s="221"/>
      <c r="C32" s="221"/>
      <c r="D32" s="221"/>
      <c r="E32" s="221"/>
      <c r="F32" s="7" t="s">
        <v>5</v>
      </c>
      <c r="G32" s="282">
        <v>0</v>
      </c>
      <c r="H32" s="283"/>
      <c r="I32" s="4"/>
      <c r="J32" s="81">
        <v>0</v>
      </c>
      <c r="K32" s="60">
        <f>J32*G32</f>
        <v>0</v>
      </c>
      <c r="L32" s="20"/>
      <c r="M32" s="122"/>
      <c r="N32" s="142"/>
    </row>
    <row r="33" spans="1:14" ht="13.8" thickBot="1">
      <c r="A33" s="220"/>
      <c r="B33" s="221"/>
      <c r="C33" s="221"/>
      <c r="D33" s="221"/>
      <c r="E33" s="221"/>
      <c r="F33" s="7" t="s">
        <v>5</v>
      </c>
      <c r="G33" s="280">
        <v>0</v>
      </c>
      <c r="H33" s="281"/>
      <c r="I33" s="4"/>
      <c r="J33" s="82">
        <v>0</v>
      </c>
      <c r="K33" s="60">
        <f t="shared" ref="K33" si="1">J33*G33</f>
        <v>0</v>
      </c>
      <c r="L33" s="20"/>
      <c r="M33" s="122"/>
      <c r="N33" s="142"/>
    </row>
    <row r="34" spans="1:14" ht="13.8" thickBot="1">
      <c r="A34" s="236" t="s">
        <v>31</v>
      </c>
      <c r="B34" s="237"/>
      <c r="C34" s="237"/>
      <c r="D34" s="237"/>
      <c r="E34" s="237"/>
      <c r="F34" s="237"/>
      <c r="G34" s="325">
        <f>SUM(G28:G33)</f>
        <v>65</v>
      </c>
      <c r="H34" s="325"/>
      <c r="I34" s="234"/>
      <c r="J34" s="234"/>
      <c r="K34" s="235"/>
      <c r="L34" s="20"/>
      <c r="M34" s="122"/>
      <c r="N34" s="142"/>
    </row>
    <row r="35" spans="1:14" ht="19.8" thickBot="1">
      <c r="A35" s="220" t="s">
        <v>27</v>
      </c>
      <c r="B35" s="221"/>
      <c r="C35" s="221"/>
      <c r="D35" s="221"/>
      <c r="E35" s="221"/>
      <c r="F35" s="7"/>
      <c r="G35" s="225"/>
      <c r="H35" s="226"/>
      <c r="I35" s="54">
        <f>$G$35/$G$34</f>
        <v>0</v>
      </c>
      <c r="J35" s="72"/>
      <c r="K35" s="60">
        <f>J35*G35</f>
        <v>0</v>
      </c>
      <c r="L35" s="20"/>
      <c r="M35" s="53" t="s">
        <v>115</v>
      </c>
      <c r="N35" s="142"/>
    </row>
    <row r="36" spans="1:14">
      <c r="A36" s="254"/>
      <c r="B36" s="255"/>
      <c r="C36" s="255"/>
      <c r="D36" s="255"/>
      <c r="E36" s="255"/>
      <c r="F36" s="255"/>
      <c r="G36" s="245" t="s">
        <v>104</v>
      </c>
      <c r="H36" s="245"/>
      <c r="I36" s="245"/>
      <c r="J36" s="245"/>
      <c r="K36" s="128">
        <f>K37/G34</f>
        <v>0</v>
      </c>
      <c r="L36" s="20"/>
      <c r="M36" s="53"/>
      <c r="N36" s="142"/>
    </row>
    <row r="37" spans="1:14" ht="13.8" thickBot="1">
      <c r="A37" s="306" t="s">
        <v>1</v>
      </c>
      <c r="B37" s="307"/>
      <c r="C37" s="307"/>
      <c r="D37" s="307"/>
      <c r="E37" s="307"/>
      <c r="F37" s="307"/>
      <c r="G37" s="50"/>
      <c r="H37" s="50"/>
      <c r="I37" s="47"/>
      <c r="J37" s="48"/>
      <c r="K37" s="27">
        <f>SUM(K28:K35)</f>
        <v>0</v>
      </c>
      <c r="L37" s="21" t="e">
        <f>$K$37/$K$149</f>
        <v>#DIV/0!</v>
      </c>
      <c r="M37" s="122"/>
      <c r="N37" s="142"/>
    </row>
    <row r="38" spans="1:14" ht="13.8" thickBot="1">
      <c r="A38" s="44"/>
      <c r="B38" s="45"/>
      <c r="C38" s="45"/>
      <c r="D38" s="45"/>
      <c r="E38" s="45"/>
      <c r="F38" s="45"/>
      <c r="G38" s="45"/>
      <c r="H38" s="45"/>
      <c r="I38" s="45"/>
      <c r="J38" s="45"/>
      <c r="K38" s="45"/>
      <c r="L38" s="45"/>
      <c r="M38" s="122"/>
      <c r="N38" s="142"/>
    </row>
    <row r="39" spans="1:14">
      <c r="A39" s="192" t="s">
        <v>116</v>
      </c>
      <c r="B39" s="193"/>
      <c r="C39" s="193"/>
      <c r="D39" s="193"/>
      <c r="E39" s="193"/>
      <c r="F39" s="193"/>
      <c r="G39" s="193"/>
      <c r="H39" s="193"/>
      <c r="I39" s="193"/>
      <c r="J39" s="193"/>
      <c r="K39" s="193"/>
      <c r="L39" s="194"/>
      <c r="M39" s="197"/>
      <c r="N39" s="142"/>
    </row>
    <row r="40" spans="1:14" ht="21" thickBot="1">
      <c r="A40" s="248"/>
      <c r="B40" s="249"/>
      <c r="C40" s="249"/>
      <c r="D40" s="249"/>
      <c r="E40" s="249"/>
      <c r="F40" s="249"/>
      <c r="G40" s="249"/>
      <c r="H40" s="249"/>
      <c r="I40" s="249"/>
      <c r="J40" s="71" t="s">
        <v>9</v>
      </c>
      <c r="K40" s="9" t="s">
        <v>117</v>
      </c>
      <c r="L40" s="19"/>
      <c r="M40" s="197"/>
      <c r="N40" s="142"/>
    </row>
    <row r="41" spans="1:14">
      <c r="A41" s="220" t="s">
        <v>118</v>
      </c>
      <c r="B41" s="221"/>
      <c r="C41" s="221"/>
      <c r="D41" s="221"/>
      <c r="E41" s="221"/>
      <c r="F41" s="7" t="s">
        <v>5</v>
      </c>
      <c r="G41" s="278">
        <v>39</v>
      </c>
      <c r="H41" s="279"/>
      <c r="I41" s="4"/>
      <c r="J41" s="80">
        <v>0</v>
      </c>
      <c r="K41" s="60">
        <f>J41*G41</f>
        <v>0</v>
      </c>
      <c r="L41" s="20"/>
      <c r="M41" s="197"/>
      <c r="N41" s="142"/>
    </row>
    <row r="42" spans="1:14">
      <c r="A42" s="220" t="s">
        <v>220</v>
      </c>
      <c r="B42" s="221"/>
      <c r="C42" s="221"/>
      <c r="D42" s="221"/>
      <c r="E42" s="221"/>
      <c r="F42" s="7" t="s">
        <v>5</v>
      </c>
      <c r="G42" s="462"/>
      <c r="H42" s="463"/>
      <c r="I42" s="4"/>
      <c r="J42" s="81">
        <v>0</v>
      </c>
      <c r="K42" s="60">
        <f>J42*G42</f>
        <v>0</v>
      </c>
      <c r="L42" s="20"/>
      <c r="M42" s="197"/>
      <c r="N42" s="142"/>
    </row>
    <row r="43" spans="1:14">
      <c r="A43" s="220"/>
      <c r="B43" s="221"/>
      <c r="C43" s="221"/>
      <c r="D43" s="221"/>
      <c r="E43" s="221"/>
      <c r="F43" s="7" t="s">
        <v>5</v>
      </c>
      <c r="G43" s="462"/>
      <c r="H43" s="463"/>
      <c r="I43" s="4"/>
      <c r="J43" s="81">
        <v>0</v>
      </c>
      <c r="K43" s="60">
        <f>J43*G43</f>
        <v>0</v>
      </c>
      <c r="L43" s="20"/>
      <c r="M43" s="197"/>
      <c r="N43" s="142"/>
    </row>
    <row r="44" spans="1:14" ht="13.8" thickBot="1">
      <c r="A44" s="220"/>
      <c r="B44" s="221"/>
      <c r="C44" s="221"/>
      <c r="D44" s="221"/>
      <c r="E44" s="221"/>
      <c r="F44" s="7" t="s">
        <v>5</v>
      </c>
      <c r="G44" s="462"/>
      <c r="H44" s="463"/>
      <c r="I44" s="4"/>
      <c r="J44" s="81">
        <v>0</v>
      </c>
      <c r="K44" s="60">
        <f t="shared" ref="K44" si="2">J44*G44</f>
        <v>0</v>
      </c>
      <c r="L44" s="20"/>
      <c r="M44" s="197"/>
      <c r="N44" s="142"/>
    </row>
    <row r="45" spans="1:14">
      <c r="A45" s="220"/>
      <c r="B45" s="221"/>
      <c r="C45" s="221"/>
      <c r="D45" s="221"/>
      <c r="E45" s="221"/>
      <c r="F45" s="7" t="s">
        <v>5</v>
      </c>
      <c r="G45" s="278"/>
      <c r="H45" s="279"/>
      <c r="I45" s="4"/>
      <c r="J45" s="80">
        <v>0</v>
      </c>
      <c r="K45" s="60">
        <f>J45*G45</f>
        <v>0</v>
      </c>
      <c r="L45" s="20"/>
      <c r="M45" s="53"/>
      <c r="N45" s="142"/>
    </row>
    <row r="46" spans="1:14">
      <c r="A46" s="220"/>
      <c r="B46" s="221"/>
      <c r="C46" s="221"/>
      <c r="D46" s="221"/>
      <c r="E46" s="221"/>
      <c r="F46" s="7" t="s">
        <v>5</v>
      </c>
      <c r="G46" s="282"/>
      <c r="H46" s="283"/>
      <c r="I46" s="4"/>
      <c r="J46" s="81">
        <v>0</v>
      </c>
      <c r="K46" s="60">
        <f>J46*G46</f>
        <v>0</v>
      </c>
      <c r="L46" s="20"/>
      <c r="M46" s="197"/>
      <c r="N46" s="142"/>
    </row>
    <row r="47" spans="1:14">
      <c r="A47" s="220"/>
      <c r="B47" s="221"/>
      <c r="C47" s="221"/>
      <c r="D47" s="221"/>
      <c r="E47" s="221"/>
      <c r="F47" s="7" t="s">
        <v>5</v>
      </c>
      <c r="G47" s="282"/>
      <c r="H47" s="283"/>
      <c r="I47" s="4"/>
      <c r="J47" s="81">
        <v>0</v>
      </c>
      <c r="K47" s="60">
        <f>J47*G47</f>
        <v>0</v>
      </c>
      <c r="L47" s="20"/>
      <c r="M47" s="197"/>
      <c r="N47" s="142"/>
    </row>
    <row r="48" spans="1:14">
      <c r="A48" s="220"/>
      <c r="B48" s="221"/>
      <c r="C48" s="221"/>
      <c r="D48" s="221"/>
      <c r="E48" s="221"/>
      <c r="F48" s="7" t="s">
        <v>5</v>
      </c>
      <c r="G48" s="282"/>
      <c r="H48" s="283"/>
      <c r="I48" s="4"/>
      <c r="J48" s="81">
        <v>0</v>
      </c>
      <c r="K48" s="60">
        <f t="shared" ref="K48" si="3">J48*G48</f>
        <v>0</v>
      </c>
      <c r="L48" s="20"/>
      <c r="M48" s="197"/>
      <c r="N48" s="142"/>
    </row>
    <row r="49" spans="1:14">
      <c r="A49" s="464" t="s">
        <v>119</v>
      </c>
      <c r="B49" s="465"/>
      <c r="C49" s="465"/>
      <c r="D49" s="465"/>
      <c r="E49" s="465"/>
      <c r="F49" s="7" t="s">
        <v>5</v>
      </c>
      <c r="G49" s="282">
        <v>4</v>
      </c>
      <c r="H49" s="283"/>
      <c r="I49" s="4"/>
      <c r="J49" s="81">
        <v>0</v>
      </c>
      <c r="K49" s="60">
        <f>J49*G49</f>
        <v>0</v>
      </c>
      <c r="L49" s="20"/>
      <c r="M49" s="122"/>
      <c r="N49" s="142"/>
    </row>
    <row r="50" spans="1:14" ht="13.8" thickBot="1">
      <c r="A50" s="464" t="s">
        <v>120</v>
      </c>
      <c r="B50" s="465"/>
      <c r="C50" s="465"/>
      <c r="D50" s="465"/>
      <c r="E50" s="465"/>
      <c r="F50" s="7" t="s">
        <v>5</v>
      </c>
      <c r="G50" s="280">
        <v>4</v>
      </c>
      <c r="H50" s="281"/>
      <c r="I50" s="4"/>
      <c r="J50" s="82">
        <v>0</v>
      </c>
      <c r="K50" s="60">
        <f t="shared" ref="K50" si="4">J50*G50</f>
        <v>0</v>
      </c>
      <c r="L50" s="20"/>
      <c r="M50" s="122"/>
      <c r="N50" s="142"/>
    </row>
    <row r="51" spans="1:14">
      <c r="A51" s="464" t="s">
        <v>121</v>
      </c>
      <c r="B51" s="465"/>
      <c r="C51" s="465"/>
      <c r="D51" s="465"/>
      <c r="E51" s="465"/>
      <c r="F51" s="7" t="s">
        <v>5</v>
      </c>
      <c r="G51" s="282">
        <v>40</v>
      </c>
      <c r="H51" s="283"/>
      <c r="I51" s="4"/>
      <c r="J51" s="81">
        <v>0</v>
      </c>
      <c r="K51" s="60">
        <f>J51*G51</f>
        <v>0</v>
      </c>
      <c r="L51" s="20"/>
      <c r="M51" s="122"/>
      <c r="N51" s="142"/>
    </row>
    <row r="52" spans="1:14" ht="13.8" thickBot="1">
      <c r="A52" s="464" t="s">
        <v>122</v>
      </c>
      <c r="B52" s="465"/>
      <c r="C52" s="465"/>
      <c r="D52" s="465"/>
      <c r="E52" s="465"/>
      <c r="F52" s="7" t="s">
        <v>5</v>
      </c>
      <c r="G52" s="280">
        <v>9</v>
      </c>
      <c r="H52" s="281"/>
      <c r="I52" s="4"/>
      <c r="J52" s="82">
        <v>0</v>
      </c>
      <c r="K52" s="60">
        <f t="shared" ref="K52" si="5">J52*G52</f>
        <v>0</v>
      </c>
      <c r="L52" s="20"/>
      <c r="M52" s="122"/>
      <c r="N52" s="142"/>
    </row>
    <row r="53" spans="1:14">
      <c r="A53" s="236" t="s">
        <v>31</v>
      </c>
      <c r="B53" s="237"/>
      <c r="C53" s="237"/>
      <c r="D53" s="237"/>
      <c r="E53" s="237"/>
      <c r="F53" s="237"/>
      <c r="G53" s="325">
        <f>SUM(G41:G52)</f>
        <v>96</v>
      </c>
      <c r="H53" s="325"/>
      <c r="I53" s="234"/>
      <c r="J53" s="234"/>
      <c r="K53" s="235"/>
      <c r="L53" s="20"/>
      <c r="M53" s="122"/>
      <c r="N53" s="142"/>
    </row>
    <row r="54" spans="1:14">
      <c r="A54" s="254"/>
      <c r="B54" s="255"/>
      <c r="C54" s="255"/>
      <c r="D54" s="255"/>
      <c r="E54" s="255"/>
      <c r="F54" s="255"/>
      <c r="G54" s="245" t="s">
        <v>123</v>
      </c>
      <c r="H54" s="245"/>
      <c r="I54" s="245"/>
      <c r="J54" s="245"/>
      <c r="K54" s="134">
        <f>SUM(K41:K53)</f>
        <v>0</v>
      </c>
      <c r="L54" s="20"/>
      <c r="M54" s="53"/>
      <c r="N54" s="142"/>
    </row>
    <row r="55" spans="1:14" ht="13.8" thickBot="1">
      <c r="A55" s="306" t="s">
        <v>124</v>
      </c>
      <c r="B55" s="307"/>
      <c r="C55" s="307"/>
      <c r="D55" s="307"/>
      <c r="E55" s="307"/>
      <c r="F55" s="307"/>
      <c r="G55" s="50"/>
      <c r="H55" s="50"/>
      <c r="I55" s="47"/>
      <c r="J55" s="48"/>
      <c r="K55" s="27">
        <f>SUM(K41:K53)*J18</f>
        <v>0</v>
      </c>
      <c r="L55" s="21" t="e">
        <f>$K$55/$K$149</f>
        <v>#DIV/0!</v>
      </c>
      <c r="M55" s="122"/>
      <c r="N55" s="142"/>
    </row>
    <row r="56" spans="1:14" ht="13.8" thickBot="1">
      <c r="A56" s="44"/>
      <c r="B56" s="45"/>
      <c r="C56" s="45"/>
      <c r="D56" s="45"/>
      <c r="E56" s="45"/>
      <c r="F56" s="45"/>
      <c r="G56" s="45"/>
      <c r="H56" s="45"/>
      <c r="I56" s="45"/>
      <c r="J56" s="45"/>
      <c r="K56" s="45"/>
      <c r="L56" s="45"/>
      <c r="M56" s="122"/>
      <c r="N56" s="142"/>
    </row>
    <row r="57" spans="1:14" ht="13.8" thickBot="1">
      <c r="A57" s="192" t="s">
        <v>125</v>
      </c>
      <c r="B57" s="193"/>
      <c r="C57" s="193"/>
      <c r="D57" s="193"/>
      <c r="E57" s="193"/>
      <c r="F57" s="193"/>
      <c r="G57" s="193"/>
      <c r="H57" s="193"/>
      <c r="I57" s="193"/>
      <c r="J57" s="193"/>
      <c r="K57" s="193"/>
      <c r="L57" s="194"/>
      <c r="M57" s="122"/>
      <c r="N57" s="142"/>
    </row>
    <row r="58" spans="1:14" ht="13.8" thickBot="1">
      <c r="A58" s="266" t="s">
        <v>65</v>
      </c>
      <c r="B58" s="195"/>
      <c r="C58" s="195"/>
      <c r="D58" s="195"/>
      <c r="E58" s="195"/>
      <c r="F58" s="195"/>
      <c r="G58" s="225">
        <v>0</v>
      </c>
      <c r="H58" s="226"/>
      <c r="I58" s="234"/>
      <c r="J58" s="234"/>
      <c r="K58" s="234"/>
      <c r="L58" s="25"/>
      <c r="M58" s="122"/>
      <c r="N58" s="142"/>
    </row>
    <row r="59" spans="1:14" ht="19.2">
      <c r="A59" s="266" t="s">
        <v>40</v>
      </c>
      <c r="B59" s="195"/>
      <c r="C59" s="195"/>
      <c r="D59" s="195"/>
      <c r="E59" s="195"/>
      <c r="F59" s="195"/>
      <c r="G59" s="256">
        <f>$G$58*$J$18</f>
        <v>0</v>
      </c>
      <c r="H59" s="256"/>
      <c r="I59" s="67"/>
      <c r="J59" s="86" t="s">
        <v>73</v>
      </c>
      <c r="K59" s="87" t="e">
        <f>G58/J13</f>
        <v>#DIV/0!</v>
      </c>
      <c r="L59" s="25"/>
      <c r="M59" s="122"/>
      <c r="N59" s="142"/>
    </row>
    <row r="60" spans="1:14">
      <c r="A60" s="201" t="s">
        <v>66</v>
      </c>
      <c r="B60" s="202"/>
      <c r="C60" s="202"/>
      <c r="D60" s="202"/>
      <c r="E60" s="202"/>
      <c r="F60" s="202"/>
      <c r="G60" s="202"/>
      <c r="H60" s="202"/>
      <c r="I60" s="202"/>
      <c r="J60" s="202"/>
      <c r="K60" s="202"/>
      <c r="L60" s="25"/>
      <c r="M60" s="122"/>
      <c r="N60" s="142"/>
    </row>
    <row r="61" spans="1:14" ht="13.8" thickBot="1">
      <c r="A61" s="212" t="s">
        <v>68</v>
      </c>
      <c r="B61" s="213"/>
      <c r="C61" s="213"/>
      <c r="D61" s="213"/>
      <c r="E61" s="258"/>
      <c r="F61" s="258"/>
      <c r="G61" s="258"/>
      <c r="H61" s="258"/>
      <c r="I61" s="258"/>
      <c r="J61" s="242" t="s">
        <v>67</v>
      </c>
      <c r="K61" s="242"/>
      <c r="L61" s="25"/>
      <c r="M61" s="122"/>
      <c r="N61" s="142"/>
    </row>
    <row r="62" spans="1:14" ht="13.8" thickBot="1">
      <c r="A62" s="69"/>
      <c r="B62" s="326">
        <v>0</v>
      </c>
      <c r="C62" s="327"/>
      <c r="D62" s="328"/>
      <c r="E62" s="195" t="s">
        <v>96</v>
      </c>
      <c r="F62" s="195"/>
      <c r="G62" s="257">
        <f>$B$62*G59</f>
        <v>0</v>
      </c>
      <c r="H62" s="243"/>
      <c r="I62" s="4"/>
      <c r="J62" s="72">
        <v>0</v>
      </c>
      <c r="K62" s="60">
        <f>$G$62*$J$62</f>
        <v>0</v>
      </c>
      <c r="L62" s="25"/>
      <c r="M62" s="122"/>
      <c r="N62" s="142"/>
    </row>
    <row r="63" spans="1:14">
      <c r="A63" s="201" t="s">
        <v>70</v>
      </c>
      <c r="B63" s="202"/>
      <c r="C63" s="202"/>
      <c r="D63" s="202"/>
      <c r="E63" s="202"/>
      <c r="F63" s="202"/>
      <c r="G63" s="202"/>
      <c r="H63" s="202"/>
      <c r="I63" s="202"/>
      <c r="J63" s="202"/>
      <c r="K63" s="202"/>
      <c r="L63" s="25"/>
      <c r="M63" s="122"/>
      <c r="N63" s="142"/>
    </row>
    <row r="64" spans="1:14" ht="13.8" thickBot="1">
      <c r="A64" s="212" t="s">
        <v>71</v>
      </c>
      <c r="B64" s="213"/>
      <c r="C64" s="213"/>
      <c r="D64" s="213"/>
      <c r="E64" s="239"/>
      <c r="F64" s="239"/>
      <c r="G64" s="239"/>
      <c r="H64" s="239"/>
      <c r="I64" s="239"/>
      <c r="J64" s="242" t="s">
        <v>69</v>
      </c>
      <c r="K64" s="242"/>
      <c r="L64" s="25"/>
      <c r="M64" s="122"/>
      <c r="N64" s="142"/>
    </row>
    <row r="65" spans="1:14" ht="13.8" thickBot="1">
      <c r="A65" s="70"/>
      <c r="B65" s="313">
        <v>0</v>
      </c>
      <c r="C65" s="314"/>
      <c r="D65" s="315"/>
      <c r="E65" s="26"/>
      <c r="F65" s="298" t="s">
        <v>39</v>
      </c>
      <c r="G65" s="298"/>
      <c r="H65" s="298"/>
      <c r="I65" s="299"/>
      <c r="J65" s="72">
        <v>0</v>
      </c>
      <c r="K65" s="39">
        <f>$G$59*$J$65</f>
        <v>0</v>
      </c>
      <c r="L65" s="21" t="e">
        <f>($K$62+$K$65)/$K$149</f>
        <v>#DIV/0!</v>
      </c>
      <c r="M65" s="122"/>
      <c r="N65" s="142"/>
    </row>
    <row r="66" spans="1:14" ht="13.8" thickBot="1">
      <c r="A66" s="44"/>
      <c r="B66" s="45"/>
      <c r="C66" s="45"/>
      <c r="D66" s="45"/>
      <c r="E66" s="45"/>
      <c r="F66" s="45"/>
      <c r="G66" s="45"/>
      <c r="H66" s="45"/>
      <c r="I66" s="45"/>
      <c r="J66" s="45"/>
      <c r="K66" s="45"/>
      <c r="L66" s="45"/>
      <c r="M66" s="122"/>
      <c r="N66" s="142"/>
    </row>
    <row r="67" spans="1:14">
      <c r="A67" s="192" t="s">
        <v>126</v>
      </c>
      <c r="B67" s="193"/>
      <c r="C67" s="193"/>
      <c r="D67" s="193"/>
      <c r="E67" s="193"/>
      <c r="F67" s="193"/>
      <c r="G67" s="193"/>
      <c r="H67" s="193"/>
      <c r="I67" s="193"/>
      <c r="J67" s="193"/>
      <c r="K67" s="193"/>
      <c r="L67" s="194"/>
      <c r="M67" s="122"/>
      <c r="N67" s="142"/>
    </row>
    <row r="68" spans="1:14" ht="32.4" thickBot="1">
      <c r="A68" s="238"/>
      <c r="B68" s="239"/>
      <c r="C68" s="239"/>
      <c r="D68" s="239"/>
      <c r="E68" s="239"/>
      <c r="F68" s="64" t="s">
        <v>52</v>
      </c>
      <c r="G68" s="377" t="s">
        <v>53</v>
      </c>
      <c r="H68" s="377"/>
      <c r="I68" s="65" t="s">
        <v>54</v>
      </c>
      <c r="J68" s="65" t="s">
        <v>74</v>
      </c>
      <c r="K68" s="46" t="s">
        <v>48</v>
      </c>
      <c r="L68" s="19"/>
      <c r="M68" s="229" t="s">
        <v>92</v>
      </c>
      <c r="N68" s="142"/>
    </row>
    <row r="69" spans="1:14">
      <c r="A69" s="230" t="s">
        <v>32</v>
      </c>
      <c r="B69" s="231"/>
      <c r="C69" s="231"/>
      <c r="D69" s="231"/>
      <c r="E69" s="15"/>
      <c r="F69" s="98">
        <v>0</v>
      </c>
      <c r="G69" s="378">
        <v>0</v>
      </c>
      <c r="H69" s="379"/>
      <c r="I69" s="73">
        <f>F69/$I$14</f>
        <v>0</v>
      </c>
      <c r="J69" s="24" t="e">
        <f>$F$69/$G$14</f>
        <v>#DIV/0!</v>
      </c>
      <c r="K69" s="37">
        <f>$G$69*$F$69</f>
        <v>0</v>
      </c>
      <c r="L69" s="10"/>
      <c r="M69" s="229"/>
      <c r="N69" s="142"/>
    </row>
    <row r="70" spans="1:14" ht="13.8" thickBot="1">
      <c r="A70" s="240"/>
      <c r="B70" s="241"/>
      <c r="C70" s="241"/>
      <c r="D70" s="241"/>
      <c r="E70" s="15"/>
      <c r="F70" s="99">
        <v>0</v>
      </c>
      <c r="G70" s="232">
        <v>0</v>
      </c>
      <c r="H70" s="233"/>
      <c r="I70" s="73">
        <f>F70/$I$14</f>
        <v>0</v>
      </c>
      <c r="J70" s="24" t="e">
        <f>$F$70/$G$14</f>
        <v>#DIV/0!</v>
      </c>
      <c r="K70" s="37">
        <f>G70*F70</f>
        <v>0</v>
      </c>
      <c r="L70" s="16"/>
      <c r="M70" s="122"/>
      <c r="N70" s="142"/>
    </row>
    <row r="71" spans="1:14">
      <c r="A71" s="214"/>
      <c r="B71" s="215"/>
      <c r="C71" s="215"/>
      <c r="D71" s="215"/>
      <c r="E71" s="215"/>
      <c r="F71" s="215"/>
      <c r="G71" s="245" t="s">
        <v>33</v>
      </c>
      <c r="H71" s="245"/>
      <c r="I71" s="246"/>
      <c r="J71" s="246"/>
      <c r="K71" s="51" t="e">
        <f>$K$72/$J$18/$G$12</f>
        <v>#DIV/0!</v>
      </c>
      <c r="L71" s="10"/>
      <c r="M71" s="122"/>
      <c r="N71" s="142"/>
    </row>
    <row r="72" spans="1:14" ht="13.8" thickBot="1">
      <c r="A72" s="306" t="s">
        <v>1</v>
      </c>
      <c r="B72" s="307"/>
      <c r="C72" s="307"/>
      <c r="D72" s="307"/>
      <c r="E72" s="307"/>
      <c r="F72" s="307"/>
      <c r="G72" s="307"/>
      <c r="H72" s="307"/>
      <c r="I72" s="307"/>
      <c r="J72" s="308"/>
      <c r="K72" s="27">
        <f>SUM($K$69:$K$70)</f>
        <v>0</v>
      </c>
      <c r="L72" s="21" t="e">
        <f>$K$72/$K$149</f>
        <v>#DIV/0!</v>
      </c>
      <c r="M72" s="122"/>
      <c r="N72" s="142"/>
    </row>
    <row r="73" spans="1:14" ht="13.8" thickBot="1">
      <c r="A73" s="209"/>
      <c r="B73" s="209"/>
      <c r="C73" s="209"/>
      <c r="D73" s="209"/>
      <c r="E73" s="209"/>
      <c r="F73" s="209"/>
      <c r="G73" s="209"/>
      <c r="H73" s="209"/>
      <c r="I73" s="209"/>
      <c r="J73" s="209"/>
      <c r="K73" s="209"/>
      <c r="L73" s="209"/>
      <c r="M73" s="122"/>
      <c r="N73" s="142"/>
    </row>
    <row r="74" spans="1:14">
      <c r="A74" s="192" t="s">
        <v>127</v>
      </c>
      <c r="B74" s="193"/>
      <c r="C74" s="193"/>
      <c r="D74" s="193"/>
      <c r="E74" s="193"/>
      <c r="F74" s="193"/>
      <c r="G74" s="193"/>
      <c r="H74" s="193"/>
      <c r="I74" s="193"/>
      <c r="J74" s="193"/>
      <c r="K74" s="193"/>
      <c r="L74" s="194"/>
      <c r="M74" s="122"/>
      <c r="N74" s="142"/>
    </row>
    <row r="75" spans="1:14">
      <c r="A75" s="55"/>
      <c r="B75" s="56"/>
      <c r="C75" s="56"/>
      <c r="D75" s="56"/>
      <c r="E75" s="56"/>
      <c r="F75" s="127" t="s">
        <v>3</v>
      </c>
      <c r="G75" s="244" t="s">
        <v>91</v>
      </c>
      <c r="H75" s="244"/>
      <c r="I75" s="244"/>
      <c r="J75" s="127" t="s">
        <v>46</v>
      </c>
      <c r="K75" s="58"/>
      <c r="L75" s="10"/>
      <c r="M75" s="122"/>
      <c r="N75" s="142"/>
    </row>
    <row r="76" spans="1:14" ht="13.8" thickBot="1">
      <c r="A76" s="55"/>
      <c r="B76" s="56"/>
      <c r="C76" s="56"/>
      <c r="D76" s="56"/>
      <c r="E76" s="56"/>
      <c r="F76" s="373" t="s">
        <v>45</v>
      </c>
      <c r="G76" s="374"/>
      <c r="H76" s="374"/>
      <c r="I76" s="375"/>
      <c r="J76" s="63"/>
      <c r="K76" s="63"/>
      <c r="L76" s="10"/>
      <c r="M76" s="229" t="s">
        <v>99</v>
      </c>
      <c r="N76" s="142"/>
    </row>
    <row r="77" spans="1:14">
      <c r="A77" s="220" t="s">
        <v>128</v>
      </c>
      <c r="B77" s="221"/>
      <c r="C77" s="221"/>
      <c r="D77" s="221"/>
      <c r="E77" s="221"/>
      <c r="F77" s="74"/>
      <c r="G77" s="297"/>
      <c r="H77" s="297"/>
      <c r="I77" s="297"/>
      <c r="J77" s="75">
        <v>0</v>
      </c>
      <c r="K77" s="60">
        <f>IF(F77="",1,F77)*IF(G77="",1,G77)*IF(J77="",1,J77)</f>
        <v>0</v>
      </c>
      <c r="L77" s="10"/>
      <c r="M77" s="229"/>
      <c r="N77" s="142"/>
    </row>
    <row r="78" spans="1:14">
      <c r="A78" s="220" t="s">
        <v>28</v>
      </c>
      <c r="B78" s="221"/>
      <c r="C78" s="221"/>
      <c r="D78" s="221"/>
      <c r="E78" s="221"/>
      <c r="F78" s="76"/>
      <c r="G78" s="247"/>
      <c r="H78" s="247"/>
      <c r="I78" s="247"/>
      <c r="J78" s="77">
        <v>0</v>
      </c>
      <c r="K78" s="60">
        <f>IF(F78="",1,F78)*IF(G78="",1,G78)*IF(J78="",1,J78)</f>
        <v>0</v>
      </c>
      <c r="L78" s="10"/>
      <c r="M78" s="122"/>
      <c r="N78" s="142"/>
    </row>
    <row r="79" spans="1:14">
      <c r="A79" s="220" t="s">
        <v>29</v>
      </c>
      <c r="B79" s="221"/>
      <c r="C79" s="221"/>
      <c r="D79" s="221"/>
      <c r="E79" s="221"/>
      <c r="F79" s="76"/>
      <c r="G79" s="247"/>
      <c r="H79" s="247"/>
      <c r="I79" s="247"/>
      <c r="J79" s="77">
        <v>0</v>
      </c>
      <c r="K79" s="60">
        <f t="shared" ref="K79:K90" si="6">IF(F79="",1,F79)*IF(G79="",1,G79)*IF(J79="",1,J79)</f>
        <v>0</v>
      </c>
      <c r="L79" s="10"/>
      <c r="M79" s="122"/>
      <c r="N79" s="142"/>
    </row>
    <row r="80" spans="1:14">
      <c r="A80" s="220" t="s">
        <v>12</v>
      </c>
      <c r="B80" s="221"/>
      <c r="C80" s="221"/>
      <c r="D80" s="221"/>
      <c r="E80" s="376"/>
      <c r="F80" s="76"/>
      <c r="G80" s="216"/>
      <c r="H80" s="217"/>
      <c r="I80" s="218"/>
      <c r="J80" s="77">
        <v>0</v>
      </c>
      <c r="K80" s="60">
        <f t="shared" si="6"/>
        <v>0</v>
      </c>
      <c r="L80" s="10"/>
      <c r="M80" s="122"/>
      <c r="N80" s="142"/>
    </row>
    <row r="81" spans="1:14">
      <c r="A81" s="220" t="s">
        <v>122</v>
      </c>
      <c r="B81" s="221"/>
      <c r="C81" s="221"/>
      <c r="D81" s="221"/>
      <c r="E81" s="376"/>
      <c r="F81" s="76"/>
      <c r="G81" s="216"/>
      <c r="H81" s="217"/>
      <c r="I81" s="218"/>
      <c r="J81" s="77">
        <v>0</v>
      </c>
      <c r="K81" s="60">
        <f t="shared" si="6"/>
        <v>0</v>
      </c>
      <c r="L81" s="10"/>
      <c r="M81" s="122"/>
      <c r="N81" s="142"/>
    </row>
    <row r="82" spans="1:14">
      <c r="A82" s="220"/>
      <c r="B82" s="221"/>
      <c r="C82" s="221"/>
      <c r="D82" s="221"/>
      <c r="E82" s="376"/>
      <c r="F82" s="76"/>
      <c r="G82" s="216"/>
      <c r="H82" s="217"/>
      <c r="I82" s="218"/>
      <c r="J82" s="77">
        <v>0</v>
      </c>
      <c r="K82" s="60">
        <f t="shared" si="6"/>
        <v>0</v>
      </c>
      <c r="L82" s="10"/>
      <c r="M82" s="122"/>
      <c r="N82" s="142"/>
    </row>
    <row r="83" spans="1:14">
      <c r="A83" s="220" t="s">
        <v>18</v>
      </c>
      <c r="B83" s="221"/>
      <c r="C83" s="221"/>
      <c r="D83" s="221"/>
      <c r="E83" s="221"/>
      <c r="F83" s="76"/>
      <c r="G83" s="247"/>
      <c r="H83" s="247"/>
      <c r="I83" s="247"/>
      <c r="J83" s="77">
        <v>0</v>
      </c>
      <c r="K83" s="60">
        <f t="shared" si="6"/>
        <v>0</v>
      </c>
      <c r="L83" s="10"/>
      <c r="M83" s="122"/>
      <c r="N83" s="142"/>
    </row>
    <row r="84" spans="1:14">
      <c r="A84" s="220" t="s">
        <v>10</v>
      </c>
      <c r="B84" s="221"/>
      <c r="C84" s="221"/>
      <c r="D84" s="221"/>
      <c r="E84" s="221"/>
      <c r="F84" s="76"/>
      <c r="G84" s="247"/>
      <c r="H84" s="247"/>
      <c r="I84" s="247"/>
      <c r="J84" s="77">
        <v>0</v>
      </c>
      <c r="K84" s="60">
        <f t="shared" si="6"/>
        <v>0</v>
      </c>
      <c r="L84" s="10"/>
      <c r="M84" s="122"/>
      <c r="N84" s="142"/>
    </row>
    <row r="85" spans="1:14">
      <c r="A85" s="220" t="s">
        <v>11</v>
      </c>
      <c r="B85" s="221"/>
      <c r="C85" s="221"/>
      <c r="D85" s="221"/>
      <c r="E85" s="221"/>
      <c r="F85" s="76"/>
      <c r="G85" s="247"/>
      <c r="H85" s="247"/>
      <c r="I85" s="247"/>
      <c r="J85" s="77">
        <v>0</v>
      </c>
      <c r="K85" s="60">
        <f t="shared" si="6"/>
        <v>0</v>
      </c>
      <c r="L85" s="10"/>
      <c r="M85" s="122"/>
      <c r="N85" s="142"/>
    </row>
    <row r="86" spans="1:14">
      <c r="A86" s="220" t="s">
        <v>17</v>
      </c>
      <c r="B86" s="221"/>
      <c r="C86" s="221"/>
      <c r="D86" s="221"/>
      <c r="E86" s="221"/>
      <c r="F86" s="76"/>
      <c r="G86" s="247"/>
      <c r="H86" s="247"/>
      <c r="I86" s="247"/>
      <c r="J86" s="77">
        <v>0</v>
      </c>
      <c r="K86" s="60">
        <f t="shared" si="6"/>
        <v>0</v>
      </c>
      <c r="L86" s="10"/>
      <c r="M86" s="122"/>
      <c r="N86" s="142"/>
    </row>
    <row r="87" spans="1:14">
      <c r="A87" s="220" t="s">
        <v>30</v>
      </c>
      <c r="B87" s="221"/>
      <c r="C87" s="221"/>
      <c r="D87" s="221"/>
      <c r="E87" s="221"/>
      <c r="F87" s="76"/>
      <c r="G87" s="247"/>
      <c r="H87" s="247"/>
      <c r="I87" s="247"/>
      <c r="J87" s="77">
        <v>0</v>
      </c>
      <c r="K87" s="60">
        <f t="shared" si="6"/>
        <v>0</v>
      </c>
      <c r="L87" s="10"/>
      <c r="M87" s="122"/>
      <c r="N87" s="142"/>
    </row>
    <row r="88" spans="1:14">
      <c r="A88" s="210" t="s">
        <v>129</v>
      </c>
      <c r="B88" s="211"/>
      <c r="C88" s="211"/>
      <c r="D88" s="211"/>
      <c r="E88" s="15"/>
      <c r="F88" s="76"/>
      <c r="G88" s="247"/>
      <c r="H88" s="247"/>
      <c r="I88" s="247"/>
      <c r="J88" s="77">
        <v>0</v>
      </c>
      <c r="K88" s="60">
        <f t="shared" si="6"/>
        <v>0</v>
      </c>
      <c r="L88" s="10"/>
      <c r="M88" s="122"/>
      <c r="N88" s="142"/>
    </row>
    <row r="89" spans="1:14">
      <c r="A89" s="210"/>
      <c r="B89" s="211"/>
      <c r="C89" s="211"/>
      <c r="D89" s="211"/>
      <c r="E89" s="15"/>
      <c r="F89" s="76"/>
      <c r="G89" s="247"/>
      <c r="H89" s="247"/>
      <c r="I89" s="247"/>
      <c r="J89" s="77">
        <v>0</v>
      </c>
      <c r="K89" s="60">
        <f t="shared" si="6"/>
        <v>0</v>
      </c>
      <c r="L89" s="10"/>
      <c r="M89" s="122"/>
      <c r="N89" s="142"/>
    </row>
    <row r="90" spans="1:14" ht="13.8" thickBot="1">
      <c r="A90" s="210"/>
      <c r="B90" s="211"/>
      <c r="C90" s="211"/>
      <c r="D90" s="211"/>
      <c r="E90" s="15"/>
      <c r="F90" s="78"/>
      <c r="G90" s="367"/>
      <c r="H90" s="367"/>
      <c r="I90" s="367"/>
      <c r="J90" s="79">
        <v>0</v>
      </c>
      <c r="K90" s="60">
        <f t="shared" si="6"/>
        <v>0</v>
      </c>
      <c r="L90" s="10"/>
      <c r="M90" s="122"/>
      <c r="N90" s="142"/>
    </row>
    <row r="91" spans="1:14">
      <c r="A91" s="364" t="s">
        <v>1</v>
      </c>
      <c r="B91" s="365"/>
      <c r="C91" s="365"/>
      <c r="D91" s="365"/>
      <c r="E91" s="365"/>
      <c r="F91" s="365"/>
      <c r="G91" s="365"/>
      <c r="H91" s="365"/>
      <c r="I91" s="365"/>
      <c r="J91" s="366"/>
      <c r="K91" s="93">
        <f>SUM($K$77:$K$90)</f>
        <v>0</v>
      </c>
      <c r="L91" s="92" t="e">
        <f>$K$91/$K$149</f>
        <v>#DIV/0!</v>
      </c>
      <c r="M91" s="122"/>
      <c r="N91" s="142"/>
    </row>
    <row r="92" spans="1:14" ht="13.8" thickBot="1">
      <c r="A92" s="304" t="s">
        <v>78</v>
      </c>
      <c r="B92" s="305"/>
      <c r="C92" s="305"/>
      <c r="D92" s="305"/>
      <c r="E92" s="305"/>
      <c r="F92" s="305"/>
      <c r="G92" s="305"/>
      <c r="H92" s="305"/>
      <c r="I92" s="305"/>
      <c r="J92" s="305"/>
      <c r="K92" s="94">
        <f>K91/$J$18/$J$14</f>
        <v>0</v>
      </c>
      <c r="L92" s="21"/>
      <c r="M92" s="122"/>
      <c r="N92" s="142"/>
    </row>
    <row r="93" spans="1:14" ht="13.8" thickBot="1">
      <c r="A93" s="219"/>
      <c r="B93" s="219"/>
      <c r="C93" s="219"/>
      <c r="D93" s="219"/>
      <c r="E93" s="219"/>
      <c r="F93" s="219"/>
      <c r="G93" s="219"/>
      <c r="H93" s="219"/>
      <c r="I93" s="219"/>
      <c r="J93" s="219"/>
      <c r="K93" s="219"/>
      <c r="L93" s="219"/>
      <c r="M93" s="122"/>
      <c r="N93" s="142"/>
    </row>
    <row r="94" spans="1:14" ht="13.8" thickBot="1">
      <c r="A94" s="192" t="s">
        <v>130</v>
      </c>
      <c r="B94" s="193"/>
      <c r="C94" s="193"/>
      <c r="D94" s="193"/>
      <c r="E94" s="193"/>
      <c r="F94" s="193"/>
      <c r="G94" s="193"/>
      <c r="H94" s="193"/>
      <c r="I94" s="193"/>
      <c r="J94" s="193"/>
      <c r="K94" s="193"/>
      <c r="L94" s="194"/>
      <c r="M94" s="122"/>
      <c r="N94" s="142"/>
    </row>
    <row r="95" spans="1:14" ht="13.8" thickBot="1">
      <c r="A95" s="207" t="s">
        <v>57</v>
      </c>
      <c r="B95" s="208"/>
      <c r="C95" s="208"/>
      <c r="D95" s="329" t="s">
        <v>34</v>
      </c>
      <c r="E95" s="329"/>
      <c r="F95" s="330"/>
      <c r="G95" s="466">
        <f>G12</f>
        <v>0</v>
      </c>
      <c r="H95" s="226"/>
      <c r="I95" s="88" t="s">
        <v>13</v>
      </c>
      <c r="J95" s="84">
        <v>0</v>
      </c>
      <c r="K95" s="90">
        <f>J95*G95</f>
        <v>0</v>
      </c>
      <c r="L95" s="20"/>
      <c r="M95" s="122"/>
      <c r="N95" s="142"/>
    </row>
    <row r="96" spans="1:14" ht="13.8" thickBot="1">
      <c r="A96" s="207"/>
      <c r="B96" s="208"/>
      <c r="C96" s="208"/>
      <c r="D96" s="89" t="s">
        <v>14</v>
      </c>
      <c r="E96" s="23"/>
      <c r="F96" s="17" t="s">
        <v>75</v>
      </c>
      <c r="G96" s="243"/>
      <c r="H96" s="243"/>
      <c r="I96" s="243"/>
      <c r="J96" s="85" t="s">
        <v>77</v>
      </c>
      <c r="K96" s="91">
        <f>K95/$J$10</f>
        <v>0</v>
      </c>
      <c r="L96" s="20"/>
      <c r="M96" s="122"/>
      <c r="N96" s="142"/>
    </row>
    <row r="97" spans="1:14" ht="13.8" thickBot="1">
      <c r="A97" s="207"/>
      <c r="B97" s="208"/>
      <c r="C97" s="208"/>
      <c r="D97" s="329" t="s">
        <v>76</v>
      </c>
      <c r="E97" s="329"/>
      <c r="F97" s="330"/>
      <c r="G97" s="225">
        <v>0</v>
      </c>
      <c r="H97" s="226"/>
      <c r="I97" s="68" t="s">
        <v>13</v>
      </c>
      <c r="J97" s="84">
        <v>0</v>
      </c>
      <c r="K97" s="60">
        <f>J97*G97</f>
        <v>0</v>
      </c>
      <c r="L97" s="20"/>
      <c r="M97" s="122"/>
      <c r="N97" s="142"/>
    </row>
    <row r="98" spans="1:14" ht="13.8" thickBot="1">
      <c r="A98" s="301"/>
      <c r="B98" s="302"/>
      <c r="C98" s="302"/>
      <c r="D98" s="302"/>
      <c r="E98" s="302"/>
      <c r="F98" s="302"/>
      <c r="G98" s="302"/>
      <c r="H98" s="302"/>
      <c r="I98" s="302"/>
      <c r="J98" s="302"/>
      <c r="K98" s="303"/>
      <c r="L98" s="20"/>
      <c r="M98" s="122"/>
      <c r="N98" s="142"/>
    </row>
    <row r="99" spans="1:14" ht="13.8" thickBot="1">
      <c r="A99" s="207" t="s">
        <v>58</v>
      </c>
      <c r="B99" s="208"/>
      <c r="C99" s="208"/>
      <c r="D99" s="329" t="s">
        <v>34</v>
      </c>
      <c r="E99" s="329"/>
      <c r="F99" s="330"/>
      <c r="G99" s="225">
        <v>0</v>
      </c>
      <c r="H99" s="226"/>
      <c r="I99" s="88" t="s">
        <v>13</v>
      </c>
      <c r="J99" s="84">
        <v>0</v>
      </c>
      <c r="K99" s="90">
        <f>J99*G99</f>
        <v>0</v>
      </c>
      <c r="L99" s="20"/>
      <c r="M99" s="122"/>
      <c r="N99" s="142"/>
    </row>
    <row r="100" spans="1:14" ht="13.8" thickBot="1">
      <c r="A100" s="207"/>
      <c r="B100" s="208"/>
      <c r="C100" s="208"/>
      <c r="D100" s="89" t="s">
        <v>14</v>
      </c>
      <c r="E100" s="23"/>
      <c r="F100" s="17" t="s">
        <v>75</v>
      </c>
      <c r="G100" s="243"/>
      <c r="H100" s="243"/>
      <c r="I100" s="243"/>
      <c r="J100" s="85" t="s">
        <v>77</v>
      </c>
      <c r="K100" s="91">
        <f>K99/$J$11</f>
        <v>0</v>
      </c>
      <c r="L100" s="20"/>
      <c r="M100" s="122"/>
      <c r="N100" s="142"/>
    </row>
    <row r="101" spans="1:14" ht="13.8" thickBot="1">
      <c r="A101" s="207"/>
      <c r="B101" s="208"/>
      <c r="C101" s="208"/>
      <c r="D101" s="329" t="s">
        <v>76</v>
      </c>
      <c r="E101" s="329"/>
      <c r="F101" s="330"/>
      <c r="G101" s="225">
        <v>0</v>
      </c>
      <c r="H101" s="226"/>
      <c r="I101" s="68" t="s">
        <v>13</v>
      </c>
      <c r="J101" s="80">
        <v>0</v>
      </c>
      <c r="K101" s="60">
        <f>J101*G101</f>
        <v>0</v>
      </c>
      <c r="L101" s="20"/>
      <c r="M101" s="122"/>
      <c r="N101" s="142"/>
    </row>
    <row r="102" spans="1:14" ht="13.8" thickBot="1">
      <c r="A102" s="301"/>
      <c r="B102" s="302"/>
      <c r="C102" s="302"/>
      <c r="D102" s="302"/>
      <c r="E102" s="302"/>
      <c r="F102" s="302"/>
      <c r="G102" s="302"/>
      <c r="H102" s="302"/>
      <c r="I102" s="302"/>
      <c r="J102" s="302"/>
      <c r="K102" s="303"/>
      <c r="L102" s="20"/>
      <c r="M102" s="122"/>
      <c r="N102" s="142"/>
    </row>
    <row r="103" spans="1:14" ht="13.8" thickBot="1">
      <c r="A103" s="316"/>
      <c r="B103" s="243"/>
      <c r="C103" s="243"/>
      <c r="D103" s="89" t="s">
        <v>14</v>
      </c>
      <c r="E103" s="23"/>
      <c r="F103" s="17"/>
      <c r="G103" s="225"/>
      <c r="H103" s="226"/>
      <c r="I103" s="68"/>
      <c r="J103" s="84">
        <v>0</v>
      </c>
      <c r="K103" s="60">
        <v>0</v>
      </c>
      <c r="L103" s="20"/>
      <c r="M103" s="122"/>
      <c r="N103" s="142"/>
    </row>
    <row r="104" spans="1:14" ht="13.8" thickBot="1">
      <c r="A104" s="220"/>
      <c r="B104" s="221"/>
      <c r="C104" s="221"/>
      <c r="D104" s="89" t="s">
        <v>14</v>
      </c>
      <c r="E104" s="23"/>
      <c r="F104" s="17"/>
      <c r="G104" s="225"/>
      <c r="H104" s="226"/>
      <c r="I104" s="68" t="s">
        <v>13</v>
      </c>
      <c r="J104" s="84">
        <v>0</v>
      </c>
      <c r="K104" s="60">
        <f t="shared" ref="K104:K105" si="7">J104*G104</f>
        <v>0</v>
      </c>
      <c r="L104" s="20"/>
      <c r="M104" s="122"/>
      <c r="N104" s="142"/>
    </row>
    <row r="105" spans="1:14" ht="13.8" thickBot="1">
      <c r="A105" s="220"/>
      <c r="B105" s="221"/>
      <c r="C105" s="221"/>
      <c r="D105" s="89" t="s">
        <v>14</v>
      </c>
      <c r="E105" s="23"/>
      <c r="F105" s="17"/>
      <c r="G105" s="225"/>
      <c r="H105" s="226"/>
      <c r="I105" s="68" t="s">
        <v>13</v>
      </c>
      <c r="J105" s="84">
        <v>0</v>
      </c>
      <c r="K105" s="60">
        <f t="shared" si="7"/>
        <v>0</v>
      </c>
      <c r="L105" s="20"/>
      <c r="M105" s="122"/>
      <c r="N105" s="142"/>
    </row>
    <row r="106" spans="1:14" ht="13.8" thickBot="1">
      <c r="A106" s="306" t="s">
        <v>1</v>
      </c>
      <c r="B106" s="307"/>
      <c r="C106" s="307"/>
      <c r="D106" s="307"/>
      <c r="E106" s="307"/>
      <c r="F106" s="307"/>
      <c r="G106" s="307"/>
      <c r="H106" s="307"/>
      <c r="I106" s="307"/>
      <c r="J106" s="308"/>
      <c r="K106" s="27">
        <f>SUM(K95+K97+K99+K101+K103+K104+K105)</f>
        <v>0</v>
      </c>
      <c r="L106" s="21" t="e">
        <f>$K$106/$K$149</f>
        <v>#DIV/0!</v>
      </c>
      <c r="M106" s="122"/>
      <c r="N106" s="142"/>
    </row>
    <row r="107" spans="1:14" ht="13.8" thickBot="1">
      <c r="A107" s="219"/>
      <c r="B107" s="219"/>
      <c r="C107" s="219"/>
      <c r="D107" s="219"/>
      <c r="E107" s="219"/>
      <c r="F107" s="219"/>
      <c r="G107" s="219"/>
      <c r="H107" s="219"/>
      <c r="I107" s="219"/>
      <c r="J107" s="219"/>
      <c r="K107" s="219"/>
      <c r="L107" s="219"/>
      <c r="M107" s="122"/>
      <c r="N107" s="142"/>
    </row>
    <row r="108" spans="1:14" ht="13.8" thickBot="1">
      <c r="A108" s="192" t="s">
        <v>131</v>
      </c>
      <c r="B108" s="193"/>
      <c r="C108" s="193"/>
      <c r="D108" s="193"/>
      <c r="E108" s="193"/>
      <c r="F108" s="193"/>
      <c r="G108" s="193"/>
      <c r="H108" s="193"/>
      <c r="I108" s="193"/>
      <c r="J108" s="193"/>
      <c r="K108" s="193"/>
      <c r="L108" s="194"/>
      <c r="M108" s="229" t="s">
        <v>89</v>
      </c>
      <c r="N108" s="142"/>
    </row>
    <row r="109" spans="1:14" ht="13.8" thickBot="1">
      <c r="A109" s="318" t="s">
        <v>132</v>
      </c>
      <c r="B109" s="319"/>
      <c r="C109" s="320"/>
      <c r="D109" s="18"/>
      <c r="E109" s="15"/>
      <c r="F109" s="7" t="s">
        <v>3</v>
      </c>
      <c r="G109" s="203">
        <v>12</v>
      </c>
      <c r="H109" s="204"/>
      <c r="I109" s="83" t="s">
        <v>47</v>
      </c>
      <c r="J109" s="80">
        <v>0</v>
      </c>
      <c r="K109" s="60">
        <f>$G$116*$J$116</f>
        <v>0</v>
      </c>
      <c r="L109" s="16"/>
      <c r="M109" s="229"/>
      <c r="N109" s="142"/>
    </row>
    <row r="110" spans="1:14" ht="13.8" thickBot="1">
      <c r="A110" s="318" t="s">
        <v>133</v>
      </c>
      <c r="B110" s="319"/>
      <c r="C110" s="320"/>
      <c r="D110" s="15"/>
      <c r="E110" s="15"/>
      <c r="F110" s="7" t="s">
        <v>3</v>
      </c>
      <c r="G110" s="368">
        <v>12</v>
      </c>
      <c r="H110" s="369"/>
      <c r="I110" s="83" t="s">
        <v>47</v>
      </c>
      <c r="J110" s="82">
        <v>0</v>
      </c>
      <c r="K110" s="60">
        <f>$G$114*$J$114</f>
        <v>0</v>
      </c>
      <c r="L110" s="16"/>
      <c r="M110" s="229"/>
      <c r="N110" s="142"/>
    </row>
    <row r="111" spans="1:14" ht="13.8" thickBot="1">
      <c r="A111" s="318" t="s">
        <v>134</v>
      </c>
      <c r="B111" s="319"/>
      <c r="C111" s="320"/>
      <c r="D111" s="15"/>
      <c r="E111" s="15"/>
      <c r="F111" s="7" t="s">
        <v>3</v>
      </c>
      <c r="G111" s="368">
        <v>12</v>
      </c>
      <c r="H111" s="369"/>
      <c r="I111" s="83" t="s">
        <v>47</v>
      </c>
      <c r="J111" s="82">
        <v>0</v>
      </c>
      <c r="K111" s="60">
        <f>$G$115*$J$115</f>
        <v>0</v>
      </c>
      <c r="L111" s="16"/>
      <c r="M111" s="229"/>
      <c r="N111" s="142"/>
    </row>
    <row r="112" spans="1:14" ht="13.8" thickBot="1">
      <c r="A112" s="318" t="s">
        <v>135</v>
      </c>
      <c r="B112" s="319"/>
      <c r="C112" s="320"/>
      <c r="D112" s="18"/>
      <c r="E112" s="15"/>
      <c r="F112" s="7" t="s">
        <v>3</v>
      </c>
      <c r="G112" s="203">
        <v>12</v>
      </c>
      <c r="H112" s="204"/>
      <c r="I112" s="83" t="s">
        <v>47</v>
      </c>
      <c r="J112" s="80">
        <v>0</v>
      </c>
      <c r="K112" s="60">
        <f>$G$116*$J$116</f>
        <v>0</v>
      </c>
      <c r="L112" s="16"/>
      <c r="M112" s="229"/>
      <c r="N112" s="142"/>
    </row>
    <row r="113" spans="1:14" ht="13.8" thickBot="1">
      <c r="A113" s="318" t="s">
        <v>136</v>
      </c>
      <c r="B113" s="319"/>
      <c r="C113" s="320"/>
      <c r="D113" s="15"/>
      <c r="E113" s="15"/>
      <c r="F113" s="7" t="s">
        <v>3</v>
      </c>
      <c r="G113" s="368">
        <v>12</v>
      </c>
      <c r="H113" s="369"/>
      <c r="I113" s="83" t="s">
        <v>47</v>
      </c>
      <c r="J113" s="82">
        <v>0</v>
      </c>
      <c r="K113" s="60">
        <f>$G$117*$J$117</f>
        <v>0</v>
      </c>
      <c r="L113" s="16"/>
      <c r="M113" s="229"/>
      <c r="N113" s="142"/>
    </row>
    <row r="114" spans="1:14" ht="13.8" thickBot="1">
      <c r="A114" s="318" t="s">
        <v>137</v>
      </c>
      <c r="B114" s="319"/>
      <c r="C114" s="320"/>
      <c r="D114" s="15"/>
      <c r="E114" s="15"/>
      <c r="F114" s="7" t="s">
        <v>3</v>
      </c>
      <c r="G114" s="368">
        <v>12</v>
      </c>
      <c r="H114" s="369"/>
      <c r="I114" s="83" t="s">
        <v>47</v>
      </c>
      <c r="J114" s="82">
        <v>0</v>
      </c>
      <c r="K114" s="60">
        <f>$G$114*$J$114</f>
        <v>0</v>
      </c>
      <c r="L114" s="16"/>
      <c r="M114" s="229"/>
      <c r="N114" s="142"/>
    </row>
    <row r="115" spans="1:14" ht="13.8" thickBot="1">
      <c r="A115" s="318" t="s">
        <v>138</v>
      </c>
      <c r="B115" s="319"/>
      <c r="C115" s="320"/>
      <c r="D115" s="15"/>
      <c r="E115" s="15"/>
      <c r="F115" s="7" t="s">
        <v>3</v>
      </c>
      <c r="G115" s="368">
        <v>12</v>
      </c>
      <c r="H115" s="369"/>
      <c r="I115" s="83" t="s">
        <v>47</v>
      </c>
      <c r="J115" s="82">
        <v>0</v>
      </c>
      <c r="K115" s="60">
        <f>$G$115*$J$115</f>
        <v>0</v>
      </c>
      <c r="L115" s="16"/>
      <c r="M115" s="229"/>
      <c r="N115" s="142"/>
    </row>
    <row r="116" spans="1:14" ht="13.8" thickBot="1">
      <c r="A116" s="318"/>
      <c r="B116" s="319"/>
      <c r="C116" s="320"/>
      <c r="D116" s="18"/>
      <c r="E116" s="15"/>
      <c r="F116" s="7" t="s">
        <v>3</v>
      </c>
      <c r="G116" s="203"/>
      <c r="H116" s="204"/>
      <c r="I116" s="83" t="s">
        <v>47</v>
      </c>
      <c r="J116" s="80"/>
      <c r="K116" s="60">
        <f>$G$116*$J$116</f>
        <v>0</v>
      </c>
      <c r="L116" s="16"/>
      <c r="M116" s="229"/>
      <c r="N116" s="142"/>
    </row>
    <row r="117" spans="1:14" ht="13.8" thickBot="1">
      <c r="A117" s="318"/>
      <c r="B117" s="319"/>
      <c r="C117" s="320"/>
      <c r="D117" s="15"/>
      <c r="E117" s="15"/>
      <c r="F117" s="7" t="s">
        <v>3</v>
      </c>
      <c r="G117" s="368"/>
      <c r="H117" s="369"/>
      <c r="I117" s="83" t="s">
        <v>47</v>
      </c>
      <c r="J117" s="82"/>
      <c r="K117" s="60">
        <f>$G$117*$J$117</f>
        <v>0</v>
      </c>
      <c r="L117" s="16"/>
      <c r="M117" s="229"/>
      <c r="N117" s="142"/>
    </row>
    <row r="118" spans="1:14" ht="13.8" thickBot="1">
      <c r="A118" s="306" t="s">
        <v>1</v>
      </c>
      <c r="B118" s="307"/>
      <c r="C118" s="307"/>
      <c r="D118" s="307"/>
      <c r="E118" s="307"/>
      <c r="F118" s="307"/>
      <c r="G118" s="307"/>
      <c r="H118" s="307"/>
      <c r="I118" s="307"/>
      <c r="J118" s="308"/>
      <c r="K118" s="8">
        <f>SUM(K109:K117)</f>
        <v>0</v>
      </c>
      <c r="L118" s="21" t="e">
        <f>$K$118/$K$149</f>
        <v>#DIV/0!</v>
      </c>
      <c r="M118" s="122"/>
      <c r="N118" s="142"/>
    </row>
    <row r="119" spans="1:14" ht="13.8" thickBot="1">
      <c r="A119" s="219"/>
      <c r="B119" s="219"/>
      <c r="C119" s="219"/>
      <c r="D119" s="219"/>
      <c r="E119" s="219"/>
      <c r="F119" s="219"/>
      <c r="G119" s="219"/>
      <c r="H119" s="219"/>
      <c r="I119" s="219"/>
      <c r="J119" s="219"/>
      <c r="K119" s="219"/>
      <c r="L119" s="219"/>
      <c r="M119" s="122"/>
      <c r="N119" s="142"/>
    </row>
    <row r="120" spans="1:14">
      <c r="A120" s="192" t="s">
        <v>139</v>
      </c>
      <c r="B120" s="193"/>
      <c r="C120" s="193"/>
      <c r="D120" s="193"/>
      <c r="E120" s="193"/>
      <c r="F120" s="193"/>
      <c r="G120" s="193"/>
      <c r="H120" s="193"/>
      <c r="I120" s="193"/>
      <c r="J120" s="193"/>
      <c r="K120" s="193"/>
      <c r="L120" s="194"/>
      <c r="M120" s="229" t="s">
        <v>140</v>
      </c>
      <c r="N120" s="142"/>
    </row>
    <row r="121" spans="1:14" ht="13.8" thickBot="1">
      <c r="A121" s="135"/>
      <c r="B121" s="15"/>
      <c r="C121" s="15"/>
      <c r="D121" s="15"/>
      <c r="E121" s="15"/>
      <c r="F121" s="15"/>
      <c r="G121" s="15"/>
      <c r="H121" s="312"/>
      <c r="I121" s="285"/>
      <c r="J121" s="285"/>
      <c r="K121" s="15"/>
      <c r="L121" s="136"/>
      <c r="M121" s="229"/>
      <c r="N121" s="142"/>
    </row>
    <row r="122" spans="1:14" ht="13.8" thickBot="1">
      <c r="A122" s="220" t="s">
        <v>23</v>
      </c>
      <c r="B122" s="221"/>
      <c r="C122" s="221"/>
      <c r="D122" s="221"/>
      <c r="E122" s="221"/>
      <c r="F122" s="221"/>
      <c r="G122" s="311" t="s">
        <v>24</v>
      </c>
      <c r="H122" s="311"/>
      <c r="I122" s="311"/>
      <c r="J122" s="311"/>
      <c r="K122" s="72">
        <v>0</v>
      </c>
      <c r="L122" s="57" t="e">
        <f>$K$122/$K$149</f>
        <v>#DIV/0!</v>
      </c>
      <c r="M122" s="229"/>
      <c r="N122" s="142"/>
    </row>
    <row r="123" spans="1:14">
      <c r="A123" s="362" t="s">
        <v>44</v>
      </c>
      <c r="B123" s="363"/>
      <c r="C123" s="363"/>
      <c r="D123" s="363"/>
      <c r="E123" s="363"/>
      <c r="F123" s="363"/>
      <c r="G123" s="363"/>
      <c r="H123" s="363"/>
      <c r="I123" s="363"/>
      <c r="J123" s="363"/>
      <c r="K123" s="129">
        <f>$K$122/$J$18/J14</f>
        <v>0</v>
      </c>
      <c r="L123" s="57"/>
      <c r="M123" s="229"/>
      <c r="N123" s="142"/>
    </row>
    <row r="124" spans="1:14">
      <c r="A124" s="309" t="s">
        <v>37</v>
      </c>
      <c r="B124" s="310"/>
      <c r="C124" s="310"/>
      <c r="D124" s="310"/>
      <c r="E124" s="310"/>
      <c r="F124" s="310"/>
      <c r="G124" s="310"/>
      <c r="H124" s="310"/>
      <c r="I124" s="310"/>
      <c r="J124" s="310"/>
      <c r="K124" s="310"/>
      <c r="L124" s="19"/>
      <c r="M124" s="122"/>
      <c r="N124" s="142"/>
    </row>
    <row r="125" spans="1:14">
      <c r="A125" s="223" t="s">
        <v>36</v>
      </c>
      <c r="B125" s="224"/>
      <c r="C125" s="224"/>
      <c r="D125" s="224"/>
      <c r="E125" s="224"/>
      <c r="F125" s="224"/>
      <c r="G125" s="224"/>
      <c r="H125" s="224"/>
      <c r="I125" s="224"/>
      <c r="J125" s="224"/>
      <c r="K125" s="224"/>
      <c r="L125" s="52"/>
      <c r="M125" s="122"/>
      <c r="N125" s="142"/>
    </row>
    <row r="126" spans="1:14">
      <c r="A126" s="223" t="s">
        <v>86</v>
      </c>
      <c r="B126" s="224"/>
      <c r="C126" s="224"/>
      <c r="D126" s="224"/>
      <c r="E126" s="224"/>
      <c r="F126" s="224"/>
      <c r="G126" s="224"/>
      <c r="H126" s="224"/>
      <c r="I126" s="224"/>
      <c r="J126" s="224"/>
      <c r="K126" s="224"/>
      <c r="L126" s="52"/>
      <c r="M126" s="122"/>
      <c r="N126" s="142"/>
    </row>
    <row r="127" spans="1:14">
      <c r="A127" s="223" t="s">
        <v>87</v>
      </c>
      <c r="B127" s="224"/>
      <c r="C127" s="224"/>
      <c r="D127" s="224"/>
      <c r="E127" s="224"/>
      <c r="F127" s="224"/>
      <c r="G127" s="224"/>
      <c r="H127" s="224"/>
      <c r="I127" s="224"/>
      <c r="J127" s="224"/>
      <c r="K127" s="224"/>
      <c r="L127" s="52"/>
      <c r="M127" s="122"/>
      <c r="N127" s="142"/>
    </row>
    <row r="128" spans="1:14">
      <c r="A128" s="223" t="s">
        <v>141</v>
      </c>
      <c r="B128" s="224"/>
      <c r="C128" s="224"/>
      <c r="D128" s="224"/>
      <c r="E128" s="224"/>
      <c r="F128" s="224"/>
      <c r="G128" s="224"/>
      <c r="H128" s="224"/>
      <c r="I128" s="224"/>
      <c r="J128" s="224"/>
      <c r="K128" s="224"/>
      <c r="L128" s="52"/>
      <c r="M128" s="122"/>
      <c r="N128" s="142"/>
    </row>
    <row r="129" spans="1:14">
      <c r="A129" s="223" t="s">
        <v>15</v>
      </c>
      <c r="B129" s="224"/>
      <c r="C129" s="224"/>
      <c r="D129" s="224"/>
      <c r="E129" s="224"/>
      <c r="F129" s="224"/>
      <c r="G129" s="224"/>
      <c r="H129" s="224"/>
      <c r="I129" s="224"/>
      <c r="J129" s="224"/>
      <c r="K129" s="224"/>
      <c r="L129" s="52"/>
      <c r="M129" s="122"/>
      <c r="N129" s="142"/>
    </row>
    <row r="130" spans="1:14">
      <c r="A130" s="223" t="s">
        <v>62</v>
      </c>
      <c r="B130" s="224"/>
      <c r="C130" s="224"/>
      <c r="D130" s="224"/>
      <c r="E130" s="224"/>
      <c r="F130" s="224"/>
      <c r="G130" s="224"/>
      <c r="H130" s="224"/>
      <c r="I130" s="224"/>
      <c r="J130" s="224"/>
      <c r="K130" s="224"/>
      <c r="L130" s="52"/>
      <c r="M130" s="122"/>
      <c r="N130" s="142"/>
    </row>
    <row r="131" spans="1:14" ht="13.8" thickBot="1">
      <c r="A131" s="219"/>
      <c r="B131" s="219"/>
      <c r="C131" s="219"/>
      <c r="D131" s="219"/>
      <c r="E131" s="219"/>
      <c r="F131" s="219"/>
      <c r="G131" s="219"/>
      <c r="H131" s="219"/>
      <c r="I131" s="219"/>
      <c r="J131" s="219"/>
      <c r="K131" s="219"/>
      <c r="L131" s="219"/>
      <c r="M131" s="122"/>
      <c r="N131" s="142"/>
    </row>
    <row r="132" spans="1:14" ht="13.8" thickBot="1">
      <c r="A132" s="192" t="s">
        <v>142</v>
      </c>
      <c r="B132" s="193"/>
      <c r="C132" s="193"/>
      <c r="D132" s="193"/>
      <c r="E132" s="193"/>
      <c r="F132" s="193"/>
      <c r="G132" s="193"/>
      <c r="H132" s="193"/>
      <c r="I132" s="193"/>
      <c r="J132" s="193"/>
      <c r="K132" s="193"/>
      <c r="L132" s="194"/>
      <c r="M132" s="229" t="s">
        <v>143</v>
      </c>
      <c r="N132" s="142"/>
    </row>
    <row r="133" spans="1:14">
      <c r="A133" s="291" t="s">
        <v>144</v>
      </c>
      <c r="B133" s="292"/>
      <c r="C133" s="292"/>
      <c r="D133" s="292"/>
      <c r="E133" s="293"/>
      <c r="F133" s="7" t="s">
        <v>3</v>
      </c>
      <c r="G133" s="203">
        <v>12</v>
      </c>
      <c r="H133" s="204"/>
      <c r="I133" s="61" t="s">
        <v>47</v>
      </c>
      <c r="J133" s="36">
        <v>0</v>
      </c>
      <c r="K133" s="37">
        <f>G133*J133</f>
        <v>0</v>
      </c>
      <c r="L133" s="10"/>
      <c r="M133" s="229"/>
      <c r="N133" s="142"/>
    </row>
    <row r="134" spans="1:14" ht="13.8" thickBot="1">
      <c r="A134" s="294"/>
      <c r="B134" s="295"/>
      <c r="C134" s="295"/>
      <c r="D134" s="295"/>
      <c r="E134" s="296"/>
      <c r="F134" s="13" t="s">
        <v>3</v>
      </c>
      <c r="G134" s="205">
        <v>0</v>
      </c>
      <c r="H134" s="206"/>
      <c r="I134" s="62" t="s">
        <v>47</v>
      </c>
      <c r="J134" s="38">
        <v>0</v>
      </c>
      <c r="K134" s="39">
        <f>G134*J134</f>
        <v>0</v>
      </c>
      <c r="L134" s="11"/>
      <c r="M134" s="229"/>
      <c r="N134" s="142"/>
    </row>
    <row r="135" spans="1:14">
      <c r="A135" s="467"/>
      <c r="B135" s="468"/>
      <c r="C135" s="468"/>
      <c r="D135" s="468"/>
      <c r="E135" s="469"/>
      <c r="F135" s="7" t="s">
        <v>3</v>
      </c>
      <c r="G135" s="470">
        <v>0</v>
      </c>
      <c r="H135" s="471"/>
      <c r="I135" s="156" t="s">
        <v>47</v>
      </c>
      <c r="J135" s="157">
        <v>0</v>
      </c>
      <c r="K135" s="37">
        <f>G135*J135</f>
        <v>0</v>
      </c>
      <c r="L135" s="10"/>
      <c r="M135" s="229"/>
      <c r="N135" s="142"/>
    </row>
    <row r="136" spans="1:14" ht="13.8" thickBot="1">
      <c r="A136" s="472"/>
      <c r="B136" s="473"/>
      <c r="C136" s="473"/>
      <c r="D136" s="473"/>
      <c r="E136" s="473"/>
      <c r="F136" s="158"/>
      <c r="G136" s="474"/>
      <c r="H136" s="474"/>
      <c r="I136" s="159"/>
      <c r="J136" s="160"/>
      <c r="K136" s="155">
        <f>SUM(K133:K135)</f>
        <v>0</v>
      </c>
      <c r="L136" s="11"/>
      <c r="M136" s="229"/>
      <c r="N136" s="142"/>
    </row>
    <row r="137" spans="1:14" ht="13.8" thickBot="1">
      <c r="A137" s="300"/>
      <c r="B137" s="300"/>
      <c r="C137" s="300"/>
      <c r="D137" s="300"/>
      <c r="E137" s="300"/>
      <c r="F137" s="300"/>
      <c r="G137" s="300"/>
      <c r="H137" s="300"/>
      <c r="I137" s="300"/>
      <c r="J137" s="300"/>
      <c r="K137" s="300"/>
      <c r="L137" s="300"/>
      <c r="M137" s="122"/>
      <c r="N137" s="142"/>
    </row>
    <row r="138" spans="1:14" ht="13.8" thickBot="1">
      <c r="A138" s="267" t="s">
        <v>145</v>
      </c>
      <c r="B138" s="268"/>
      <c r="C138" s="268"/>
      <c r="D138" s="268"/>
      <c r="E138" s="268"/>
      <c r="F138" s="268"/>
      <c r="G138" s="268"/>
      <c r="H138" s="268"/>
      <c r="I138" s="268"/>
      <c r="J138" s="268"/>
      <c r="K138" s="268"/>
      <c r="L138" s="269"/>
      <c r="M138" s="122"/>
      <c r="N138" s="142"/>
    </row>
    <row r="139" spans="1:14" ht="13.8" thickBot="1">
      <c r="A139" s="352" t="s">
        <v>16</v>
      </c>
      <c r="B139" s="353"/>
      <c r="C139" s="353"/>
      <c r="D139" s="353"/>
      <c r="E139" s="475">
        <f>K23+K24+K37+K62+K65+K72+K91+K106+K118+K122+K135+K136+K55</f>
        <v>0</v>
      </c>
      <c r="F139" s="476"/>
      <c r="G139" s="298"/>
      <c r="H139" s="298"/>
      <c r="I139" s="298"/>
      <c r="J139" s="59">
        <v>0</v>
      </c>
      <c r="K139" s="84">
        <f>E139*J139</f>
        <v>0</v>
      </c>
      <c r="L139" s="32"/>
      <c r="M139" s="122"/>
      <c r="N139" s="142"/>
    </row>
    <row r="140" spans="1:14" ht="13.8" thickBot="1">
      <c r="A140" s="219"/>
      <c r="B140" s="219"/>
      <c r="C140" s="219"/>
      <c r="D140" s="219"/>
      <c r="E140" s="219"/>
      <c r="F140" s="219"/>
      <c r="G140" s="219"/>
      <c r="H140" s="219"/>
      <c r="I140" s="219"/>
      <c r="J140" s="219"/>
      <c r="K140" s="219"/>
      <c r="L140" s="219"/>
      <c r="M140" s="122"/>
      <c r="N140" s="142"/>
    </row>
    <row r="141" spans="1:14" ht="13.8" thickBot="1">
      <c r="A141" s="267" t="s">
        <v>146</v>
      </c>
      <c r="B141" s="268"/>
      <c r="C141" s="268"/>
      <c r="D141" s="268"/>
      <c r="E141" s="268"/>
      <c r="F141" s="268"/>
      <c r="G141" s="268"/>
      <c r="H141" s="268"/>
      <c r="I141" s="268"/>
      <c r="J141" s="268"/>
      <c r="K141" s="268"/>
      <c r="L141" s="269"/>
      <c r="M141" s="122"/>
      <c r="N141" s="142"/>
    </row>
    <row r="142" spans="1:14" ht="14.4" thickBot="1">
      <c r="A142" s="354" t="s">
        <v>21</v>
      </c>
      <c r="B142" s="355"/>
      <c r="C142" s="355"/>
      <c r="D142" s="355"/>
      <c r="E142" s="355"/>
      <c r="F142" s="355"/>
      <c r="G142" s="356" t="s">
        <v>20</v>
      </c>
      <c r="H142" s="356"/>
      <c r="I142" s="355"/>
      <c r="J142" s="40" t="s">
        <v>19</v>
      </c>
      <c r="K142" s="84">
        <v>0</v>
      </c>
      <c r="L142" s="33"/>
      <c r="M142" s="123"/>
      <c r="N142" s="142"/>
    </row>
    <row r="143" spans="1:14" ht="13.8" thickBot="1">
      <c r="A143" s="66"/>
      <c r="B143" s="66"/>
      <c r="C143" s="66"/>
      <c r="D143" s="66"/>
      <c r="E143" s="66"/>
      <c r="F143" s="66"/>
      <c r="G143" s="66"/>
      <c r="H143" s="66"/>
      <c r="I143" s="66"/>
      <c r="J143" s="66"/>
      <c r="K143" s="66"/>
      <c r="L143" s="66"/>
      <c r="M143" s="122"/>
      <c r="N143" s="142"/>
    </row>
    <row r="144" spans="1:14">
      <c r="A144" s="192" t="s">
        <v>147</v>
      </c>
      <c r="B144" s="193"/>
      <c r="C144" s="193"/>
      <c r="D144" s="193"/>
      <c r="E144" s="193"/>
      <c r="F144" s="193"/>
      <c r="G144" s="193"/>
      <c r="H144" s="193"/>
      <c r="I144" s="193"/>
      <c r="J144" s="193"/>
      <c r="K144" s="193"/>
      <c r="L144" s="194"/>
      <c r="M144" s="122"/>
      <c r="N144" s="142"/>
    </row>
    <row r="145" spans="1:14" ht="13.8" thickBot="1">
      <c r="A145" s="358"/>
      <c r="B145" s="358"/>
      <c r="C145" s="358"/>
      <c r="D145" s="358"/>
      <c r="E145" s="358"/>
      <c r="F145" s="361"/>
      <c r="G145" s="361"/>
      <c r="H145" s="361"/>
      <c r="I145" s="361"/>
      <c r="J145" s="64"/>
      <c r="K145" s="124"/>
      <c r="L145" s="10"/>
      <c r="M145" s="122"/>
      <c r="N145" s="142"/>
    </row>
    <row r="146" spans="1:14" ht="13.8" thickBot="1">
      <c r="A146" s="291"/>
      <c r="B146" s="292"/>
      <c r="C146" s="292"/>
      <c r="D146" s="292"/>
      <c r="E146" s="293"/>
      <c r="F146" s="7" t="s">
        <v>95</v>
      </c>
      <c r="G146" s="125">
        <v>0</v>
      </c>
      <c r="H146" s="359" t="s">
        <v>94</v>
      </c>
      <c r="I146" s="360"/>
      <c r="J146" s="36">
        <v>0</v>
      </c>
      <c r="K146" s="37">
        <f>J146*$J$18</f>
        <v>0</v>
      </c>
      <c r="L146" s="10"/>
      <c r="M146" s="229" t="s">
        <v>103</v>
      </c>
      <c r="N146" s="142"/>
    </row>
    <row r="147" spans="1:14" ht="13.8" thickBot="1">
      <c r="A147" s="294"/>
      <c r="B147" s="295"/>
      <c r="C147" s="295"/>
      <c r="D147" s="295"/>
      <c r="E147" s="296"/>
      <c r="F147" s="7" t="s">
        <v>95</v>
      </c>
      <c r="G147" s="126">
        <v>0</v>
      </c>
      <c r="H147" s="359" t="s">
        <v>94</v>
      </c>
      <c r="I147" s="360"/>
      <c r="J147" s="38">
        <v>0</v>
      </c>
      <c r="K147" s="37">
        <f>J147*$J$18</f>
        <v>0</v>
      </c>
      <c r="L147" s="11"/>
      <c r="M147" s="229"/>
      <c r="N147" s="142"/>
    </row>
    <row r="148" spans="1:14" ht="13.8" thickBot="1">
      <c r="A148" s="357"/>
      <c r="B148" s="357"/>
      <c r="C148" s="357"/>
      <c r="D148" s="357"/>
      <c r="E148" s="357"/>
      <c r="F148" s="357"/>
      <c r="G148" s="357"/>
      <c r="H148" s="357"/>
      <c r="I148" s="357"/>
      <c r="J148" s="357"/>
      <c r="K148" s="357"/>
      <c r="L148" s="357"/>
      <c r="M148" s="122"/>
      <c r="N148" s="142"/>
    </row>
    <row r="149" spans="1:14" ht="13.8" thickBot="1">
      <c r="A149" s="338" t="s">
        <v>42</v>
      </c>
      <c r="B149" s="339"/>
      <c r="C149" s="339"/>
      <c r="D149" s="339"/>
      <c r="E149" s="339"/>
      <c r="F149" s="339"/>
      <c r="G149" s="339"/>
      <c r="H149" s="339"/>
      <c r="I149" s="339"/>
      <c r="J149" s="340"/>
      <c r="K149" s="341">
        <f>E139+K139</f>
        <v>0</v>
      </c>
      <c r="L149" s="342"/>
      <c r="M149" s="122"/>
      <c r="N149" s="142"/>
    </row>
    <row r="150" spans="1:14" ht="13.8" thickBot="1">
      <c r="A150" s="219"/>
      <c r="B150" s="219"/>
      <c r="C150" s="219"/>
      <c r="D150" s="219"/>
      <c r="E150" s="219"/>
      <c r="F150" s="219"/>
      <c r="G150" s="219"/>
      <c r="H150" s="219"/>
      <c r="I150" s="219"/>
      <c r="J150" s="219"/>
      <c r="K150" s="219"/>
      <c r="L150" s="219"/>
      <c r="M150" s="122"/>
      <c r="N150" s="142"/>
    </row>
    <row r="151" spans="1:14" ht="13.8" thickBot="1">
      <c r="A151" s="343" t="s">
        <v>43</v>
      </c>
      <c r="B151" s="344"/>
      <c r="C151" s="344"/>
      <c r="D151" s="344"/>
      <c r="E151" s="344"/>
      <c r="F151" s="344"/>
      <c r="G151" s="344"/>
      <c r="H151" s="344"/>
      <c r="I151" s="344"/>
      <c r="J151" s="345"/>
      <c r="K151" s="346" t="e">
        <f>ROUND(($K$149/$J$18/$G$12),2)</f>
        <v>#DIV/0!</v>
      </c>
      <c r="L151" s="347"/>
      <c r="M151" s="122"/>
      <c r="N151" s="142"/>
    </row>
    <row r="152" spans="1:14">
      <c r="A152" s="348"/>
      <c r="B152" s="349"/>
      <c r="C152" s="349"/>
      <c r="D152" s="349"/>
      <c r="E152" s="349"/>
      <c r="F152" s="349"/>
      <c r="G152" s="349"/>
      <c r="H152" s="349"/>
      <c r="I152" s="349"/>
      <c r="J152" s="349"/>
      <c r="K152" s="350"/>
      <c r="L152" s="351"/>
      <c r="M152" s="122"/>
      <c r="N152" s="142"/>
    </row>
    <row r="153" spans="1:14" ht="30" customHeight="1" thickBot="1">
      <c r="A153" s="331" t="s">
        <v>59</v>
      </c>
      <c r="B153" s="332"/>
      <c r="C153" s="332"/>
      <c r="D153" s="332"/>
      <c r="E153" s="332"/>
      <c r="F153" s="332"/>
      <c r="G153" s="332"/>
      <c r="H153" s="332"/>
      <c r="I153" s="332"/>
      <c r="J153" s="333"/>
      <c r="K153" s="334" t="e">
        <f>$K$151*$G$12</f>
        <v>#DIV/0!</v>
      </c>
      <c r="L153" s="335"/>
      <c r="M153" s="122"/>
      <c r="N153" s="142"/>
    </row>
  </sheetData>
  <mergeCells count="257">
    <mergeCell ref="A153:J153"/>
    <mergeCell ref="K153:L153"/>
    <mergeCell ref="A149:J149"/>
    <mergeCell ref="K149:L149"/>
    <mergeCell ref="A150:L150"/>
    <mergeCell ref="A151:J151"/>
    <mergeCell ref="K151:L151"/>
    <mergeCell ref="A152:J152"/>
    <mergeCell ref="K152:L152"/>
    <mergeCell ref="M146:M147"/>
    <mergeCell ref="A147:E147"/>
    <mergeCell ref="H147:I147"/>
    <mergeCell ref="A148:L148"/>
    <mergeCell ref="A140:L140"/>
    <mergeCell ref="A141:L141"/>
    <mergeCell ref="A142:F142"/>
    <mergeCell ref="G142:I142"/>
    <mergeCell ref="A144:L144"/>
    <mergeCell ref="A145:E145"/>
    <mergeCell ref="F145:I145"/>
    <mergeCell ref="A137:L137"/>
    <mergeCell ref="A138:L138"/>
    <mergeCell ref="A139:D139"/>
    <mergeCell ref="E139:F139"/>
    <mergeCell ref="G139:I139"/>
    <mergeCell ref="A130:K130"/>
    <mergeCell ref="A131:L131"/>
    <mergeCell ref="A132:L132"/>
    <mergeCell ref="A146:E146"/>
    <mergeCell ref="H146:I146"/>
    <mergeCell ref="M132:M136"/>
    <mergeCell ref="A133:E133"/>
    <mergeCell ref="G133:H133"/>
    <mergeCell ref="A134:E134"/>
    <mergeCell ref="G134:H134"/>
    <mergeCell ref="A135:E135"/>
    <mergeCell ref="G135:H135"/>
    <mergeCell ref="A124:K124"/>
    <mergeCell ref="A125:K125"/>
    <mergeCell ref="A126:K126"/>
    <mergeCell ref="A127:K127"/>
    <mergeCell ref="A128:K128"/>
    <mergeCell ref="A129:K129"/>
    <mergeCell ref="A136:E136"/>
    <mergeCell ref="G136:H136"/>
    <mergeCell ref="A118:J118"/>
    <mergeCell ref="A119:L119"/>
    <mergeCell ref="A120:L120"/>
    <mergeCell ref="M120:M123"/>
    <mergeCell ref="H121:J121"/>
    <mergeCell ref="A122:F122"/>
    <mergeCell ref="G122:J122"/>
    <mergeCell ref="A123:J123"/>
    <mergeCell ref="A115:C115"/>
    <mergeCell ref="G115:H115"/>
    <mergeCell ref="A116:C116"/>
    <mergeCell ref="G116:H116"/>
    <mergeCell ref="A117:C117"/>
    <mergeCell ref="G117:H117"/>
    <mergeCell ref="M108:M117"/>
    <mergeCell ref="A112:C112"/>
    <mergeCell ref="G112:H112"/>
    <mergeCell ref="A113:C113"/>
    <mergeCell ref="G113:H113"/>
    <mergeCell ref="A114:C114"/>
    <mergeCell ref="G114:H114"/>
    <mergeCell ref="A106:J106"/>
    <mergeCell ref="A107:L107"/>
    <mergeCell ref="A108:L108"/>
    <mergeCell ref="A109:C109"/>
    <mergeCell ref="G109:H109"/>
    <mergeCell ref="A110:C110"/>
    <mergeCell ref="G110:H110"/>
    <mergeCell ref="A111:C111"/>
    <mergeCell ref="G111:H111"/>
    <mergeCell ref="A102:K102"/>
    <mergeCell ref="A103:C103"/>
    <mergeCell ref="G103:H103"/>
    <mergeCell ref="A104:C104"/>
    <mergeCell ref="G104:H104"/>
    <mergeCell ref="A105:C105"/>
    <mergeCell ref="G105:H105"/>
    <mergeCell ref="A98:K98"/>
    <mergeCell ref="A99:C101"/>
    <mergeCell ref="D99:F99"/>
    <mergeCell ref="G99:H99"/>
    <mergeCell ref="G100:I100"/>
    <mergeCell ref="D101:F101"/>
    <mergeCell ref="G101:H101"/>
    <mergeCell ref="A95:C97"/>
    <mergeCell ref="D95:F95"/>
    <mergeCell ref="G95:H95"/>
    <mergeCell ref="G96:I96"/>
    <mergeCell ref="D97:F97"/>
    <mergeCell ref="G97:H97"/>
    <mergeCell ref="A90:D90"/>
    <mergeCell ref="G90:I90"/>
    <mergeCell ref="A91:J91"/>
    <mergeCell ref="A92:J92"/>
    <mergeCell ref="A93:L93"/>
    <mergeCell ref="A94:L94"/>
    <mergeCell ref="A87:E87"/>
    <mergeCell ref="G87:I87"/>
    <mergeCell ref="A88:D88"/>
    <mergeCell ref="G88:I88"/>
    <mergeCell ref="A89:D89"/>
    <mergeCell ref="G89:I89"/>
    <mergeCell ref="A84:E84"/>
    <mergeCell ref="G84:I84"/>
    <mergeCell ref="A85:E85"/>
    <mergeCell ref="G85:I85"/>
    <mergeCell ref="A86:E86"/>
    <mergeCell ref="G86:I86"/>
    <mergeCell ref="A81:E81"/>
    <mergeCell ref="G81:I81"/>
    <mergeCell ref="A82:E82"/>
    <mergeCell ref="G82:I82"/>
    <mergeCell ref="A83:E83"/>
    <mergeCell ref="G83:I83"/>
    <mergeCell ref="A78:E78"/>
    <mergeCell ref="G78:I78"/>
    <mergeCell ref="A79:E79"/>
    <mergeCell ref="G79:I79"/>
    <mergeCell ref="A80:E80"/>
    <mergeCell ref="G80:I80"/>
    <mergeCell ref="A74:L74"/>
    <mergeCell ref="G75:I75"/>
    <mergeCell ref="F76:I76"/>
    <mergeCell ref="M76:M77"/>
    <mergeCell ref="A77:E77"/>
    <mergeCell ref="G77:I77"/>
    <mergeCell ref="A70:D70"/>
    <mergeCell ref="G70:H70"/>
    <mergeCell ref="A71:F71"/>
    <mergeCell ref="G71:J71"/>
    <mergeCell ref="A72:J72"/>
    <mergeCell ref="A73:L73"/>
    <mergeCell ref="A67:L67"/>
    <mergeCell ref="A68:E68"/>
    <mergeCell ref="G68:H68"/>
    <mergeCell ref="M68:M69"/>
    <mergeCell ref="A69:D69"/>
    <mergeCell ref="G69:H69"/>
    <mergeCell ref="A63:K63"/>
    <mergeCell ref="A64:D64"/>
    <mergeCell ref="E64:I64"/>
    <mergeCell ref="J64:K64"/>
    <mergeCell ref="B65:D65"/>
    <mergeCell ref="F65:I65"/>
    <mergeCell ref="A60:K60"/>
    <mergeCell ref="A61:D61"/>
    <mergeCell ref="E61:I61"/>
    <mergeCell ref="J61:K61"/>
    <mergeCell ref="B62:D62"/>
    <mergeCell ref="E62:F62"/>
    <mergeCell ref="G62:H62"/>
    <mergeCell ref="A55:F55"/>
    <mergeCell ref="A57:L57"/>
    <mergeCell ref="A58:F58"/>
    <mergeCell ref="G58:H58"/>
    <mergeCell ref="I58:K58"/>
    <mergeCell ref="A59:F59"/>
    <mergeCell ref="G59:H59"/>
    <mergeCell ref="A52:E52"/>
    <mergeCell ref="G52:H52"/>
    <mergeCell ref="A53:F53"/>
    <mergeCell ref="G53:H53"/>
    <mergeCell ref="I53:K53"/>
    <mergeCell ref="A54:F54"/>
    <mergeCell ref="G54:J54"/>
    <mergeCell ref="A49:E49"/>
    <mergeCell ref="G49:H49"/>
    <mergeCell ref="A50:E50"/>
    <mergeCell ref="G50:H50"/>
    <mergeCell ref="A51:E51"/>
    <mergeCell ref="G51:H51"/>
    <mergeCell ref="A45:E45"/>
    <mergeCell ref="G45:H45"/>
    <mergeCell ref="A46:E46"/>
    <mergeCell ref="G46:H46"/>
    <mergeCell ref="M46:M48"/>
    <mergeCell ref="A47:E47"/>
    <mergeCell ref="G47:H47"/>
    <mergeCell ref="A48:E48"/>
    <mergeCell ref="G48:H48"/>
    <mergeCell ref="A42:E42"/>
    <mergeCell ref="G42:H42"/>
    <mergeCell ref="M42:M44"/>
    <mergeCell ref="A43:E43"/>
    <mergeCell ref="G43:H43"/>
    <mergeCell ref="A44:E44"/>
    <mergeCell ref="G44:H44"/>
    <mergeCell ref="A37:F37"/>
    <mergeCell ref="A39:L39"/>
    <mergeCell ref="M39:M41"/>
    <mergeCell ref="A40:I40"/>
    <mergeCell ref="A41:E41"/>
    <mergeCell ref="G41:H41"/>
    <mergeCell ref="A34:F34"/>
    <mergeCell ref="G34:H34"/>
    <mergeCell ref="I34:K34"/>
    <mergeCell ref="A35:E35"/>
    <mergeCell ref="G35:H35"/>
    <mergeCell ref="A36:F36"/>
    <mergeCell ref="G36:J36"/>
    <mergeCell ref="A31:E31"/>
    <mergeCell ref="G31:H31"/>
    <mergeCell ref="A32:E32"/>
    <mergeCell ref="G32:H32"/>
    <mergeCell ref="A33:E33"/>
    <mergeCell ref="G33:H33"/>
    <mergeCell ref="A26:L26"/>
    <mergeCell ref="M26:M28"/>
    <mergeCell ref="A27:I27"/>
    <mergeCell ref="A28:E28"/>
    <mergeCell ref="G28:H28"/>
    <mergeCell ref="A29:E29"/>
    <mergeCell ref="G29:H29"/>
    <mergeCell ref="M29:M31"/>
    <mergeCell ref="A30:E30"/>
    <mergeCell ref="G30:H30"/>
    <mergeCell ref="A19:L19"/>
    <mergeCell ref="A20:L20"/>
    <mergeCell ref="A22:L22"/>
    <mergeCell ref="A23:C23"/>
    <mergeCell ref="G23:H23"/>
    <mergeCell ref="A24:C24"/>
    <mergeCell ref="G24:H24"/>
    <mergeCell ref="A16:E16"/>
    <mergeCell ref="G16:I16"/>
    <mergeCell ref="A17:E17"/>
    <mergeCell ref="G17:I17"/>
    <mergeCell ref="A18:E18"/>
    <mergeCell ref="G18:I18"/>
    <mergeCell ref="A13:E13"/>
    <mergeCell ref="A14:E14"/>
    <mergeCell ref="A15:K15"/>
    <mergeCell ref="M5:M6"/>
    <mergeCell ref="A7:L7"/>
    <mergeCell ref="A8:F9"/>
    <mergeCell ref="G8:G9"/>
    <mergeCell ref="H8:I8"/>
    <mergeCell ref="J8:J9"/>
    <mergeCell ref="K8:K9"/>
    <mergeCell ref="M9:M10"/>
    <mergeCell ref="A10:E10"/>
    <mergeCell ref="N5:N6"/>
    <mergeCell ref="A1:L1"/>
    <mergeCell ref="A2:L2"/>
    <mergeCell ref="A3:L3"/>
    <mergeCell ref="A4:G4"/>
    <mergeCell ref="A5:F5"/>
    <mergeCell ref="G5:J5"/>
    <mergeCell ref="K5:L5"/>
    <mergeCell ref="A11:E11"/>
    <mergeCell ref="M11:M12"/>
    <mergeCell ref="A12:E12"/>
  </mergeCells>
  <conditionalFormatting sqref="J17">
    <cfRule type="cellIs" dxfId="2" priority="1" operator="equal">
      <formula>$J$16</formula>
    </cfRule>
    <cfRule type="cellIs" dxfId="1" priority="2" operator="lessThan">
      <formula>$J$16</formula>
    </cfRule>
    <cfRule type="cellIs" dxfId="0" priority="3" operator="greaterThan">
      <formula>$J$16</formula>
    </cfRule>
  </conditionalFormatting>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33763-7CE4-4EE9-8DAF-C01955E8A0A0}">
  <dimension ref="A1:J21"/>
  <sheetViews>
    <sheetView workbookViewId="0">
      <selection activeCell="E22" sqref="E22"/>
    </sheetView>
  </sheetViews>
  <sheetFormatPr baseColWidth="10" defaultRowHeight="13.2"/>
  <cols>
    <col min="2" max="2" width="20.44140625" customWidth="1"/>
    <col min="3" max="3" width="22.44140625" customWidth="1"/>
    <col min="4" max="4" width="21.6640625" customWidth="1"/>
    <col min="5" max="5" width="19" customWidth="1"/>
    <col min="6" max="6" width="19.44140625" customWidth="1"/>
    <col min="7" max="7" width="29.6640625" customWidth="1"/>
    <col min="8" max="8" width="26.33203125" customWidth="1"/>
    <col min="9" max="9" width="15" customWidth="1"/>
    <col min="10" max="10" width="19.44140625" customWidth="1"/>
  </cols>
  <sheetData>
    <row r="1" spans="1:10">
      <c r="A1" s="595" t="s">
        <v>154</v>
      </c>
      <c r="B1" s="595"/>
      <c r="C1" s="595"/>
      <c r="D1" s="595"/>
      <c r="E1" s="595"/>
      <c r="F1" s="595"/>
      <c r="G1" s="595"/>
      <c r="H1" s="595"/>
      <c r="I1" s="595"/>
      <c r="J1" s="595"/>
    </row>
    <row r="2" spans="1:10">
      <c r="A2" s="595"/>
      <c r="B2" s="595"/>
      <c r="C2" s="595"/>
      <c r="D2" s="595"/>
      <c r="E2" s="595"/>
      <c r="F2" s="595"/>
      <c r="G2" s="595"/>
      <c r="H2" s="595"/>
      <c r="I2" s="595"/>
      <c r="J2" s="595"/>
    </row>
    <row r="3" spans="1:10" ht="13.8">
      <c r="A3" s="477"/>
      <c r="B3" s="477"/>
      <c r="C3" s="477"/>
      <c r="D3" s="477"/>
      <c r="E3" s="477"/>
      <c r="F3" s="477"/>
      <c r="G3" s="477"/>
      <c r="H3" s="477"/>
      <c r="I3" s="477"/>
      <c r="J3" s="477"/>
    </row>
    <row r="4" spans="1:10" ht="14.4" thickBot="1">
      <c r="A4" s="480"/>
      <c r="B4" s="480"/>
      <c r="C4" s="480"/>
      <c r="D4" s="480"/>
      <c r="E4" s="480"/>
      <c r="F4" s="480"/>
      <c r="G4" s="480"/>
      <c r="H4" s="480"/>
      <c r="I4" s="480"/>
      <c r="J4" s="480"/>
    </row>
    <row r="5" spans="1:10" ht="13.8">
      <c r="A5" s="481" t="s">
        <v>155</v>
      </c>
      <c r="B5" s="482"/>
      <c r="C5" s="483" t="s">
        <v>156</v>
      </c>
      <c r="D5" s="484" t="s">
        <v>157</v>
      </c>
      <c r="E5" s="483" t="s">
        <v>158</v>
      </c>
      <c r="F5" s="484" t="s">
        <v>159</v>
      </c>
      <c r="G5" s="483" t="s">
        <v>160</v>
      </c>
      <c r="H5" s="484" t="s">
        <v>161</v>
      </c>
      <c r="I5" s="483" t="s">
        <v>162</v>
      </c>
      <c r="J5" s="485" t="s">
        <v>48</v>
      </c>
    </row>
    <row r="6" spans="1:10" ht="14.4" thickBot="1">
      <c r="A6" s="486"/>
      <c r="B6" s="487"/>
      <c r="C6" s="488">
        <v>1400</v>
      </c>
      <c r="D6" s="489"/>
      <c r="E6" s="488"/>
      <c r="F6" s="490"/>
      <c r="G6" s="491"/>
      <c r="H6" s="489"/>
      <c r="I6" s="492"/>
      <c r="J6" s="493"/>
    </row>
    <row r="7" spans="1:10" ht="13.8">
      <c r="A7" s="494" t="s">
        <v>163</v>
      </c>
      <c r="B7" s="495"/>
      <c r="C7" s="496"/>
      <c r="D7" s="496"/>
      <c r="E7" s="496"/>
      <c r="F7" s="496"/>
      <c r="G7" s="497"/>
      <c r="H7" s="498" t="s">
        <v>164</v>
      </c>
      <c r="I7" s="499" t="s">
        <v>162</v>
      </c>
      <c r="J7" s="485" t="s">
        <v>48</v>
      </c>
    </row>
    <row r="8" spans="1:10" ht="14.4" thickBot="1">
      <c r="A8" s="500"/>
      <c r="B8" s="501"/>
      <c r="C8" s="502"/>
      <c r="D8" s="502"/>
      <c r="E8" s="502"/>
      <c r="F8" s="503"/>
      <c r="G8" s="504"/>
      <c r="H8" s="505"/>
      <c r="I8" s="506"/>
      <c r="J8" s="493"/>
    </row>
    <row r="9" spans="1:10" ht="13.8">
      <c r="A9" s="507" t="s">
        <v>165</v>
      </c>
      <c r="B9" s="508"/>
      <c r="C9" s="509"/>
      <c r="D9" s="509"/>
      <c r="E9" s="510"/>
      <c r="F9" s="511"/>
      <c r="G9" s="512"/>
      <c r="H9" s="513"/>
      <c r="I9" s="514" t="s">
        <v>162</v>
      </c>
      <c r="J9" s="515" t="s">
        <v>48</v>
      </c>
    </row>
    <row r="10" spans="1:10" ht="14.4" thickBot="1">
      <c r="A10" s="516"/>
      <c r="B10" s="517"/>
      <c r="C10" s="518"/>
      <c r="D10" s="518"/>
      <c r="E10" s="519"/>
      <c r="F10" s="520"/>
      <c r="G10" s="521"/>
      <c r="H10" s="521">
        <v>0</v>
      </c>
      <c r="I10" s="522"/>
      <c r="J10" s="523">
        <v>0</v>
      </c>
    </row>
    <row r="11" spans="1:10" ht="13.8">
      <c r="A11" s="524" t="s">
        <v>18</v>
      </c>
      <c r="B11" s="525"/>
      <c r="C11" s="526"/>
      <c r="D11" s="527"/>
      <c r="E11" s="528" t="s">
        <v>166</v>
      </c>
      <c r="F11" s="529" t="s">
        <v>167</v>
      </c>
      <c r="G11" s="530" t="s">
        <v>168</v>
      </c>
      <c r="H11" s="531" t="s">
        <v>158</v>
      </c>
      <c r="I11" s="530" t="s">
        <v>162</v>
      </c>
      <c r="J11" s="515" t="s">
        <v>48</v>
      </c>
    </row>
    <row r="12" spans="1:10" ht="14.4" thickBot="1">
      <c r="A12" s="532"/>
      <c r="B12" s="533"/>
      <c r="C12" s="534"/>
      <c r="D12" s="535"/>
      <c r="E12" s="536"/>
      <c r="F12" s="537"/>
      <c r="G12" s="538"/>
      <c r="H12" s="539"/>
      <c r="I12" s="540"/>
      <c r="J12" s="523"/>
    </row>
    <row r="13" spans="1:10" ht="13.8">
      <c r="A13" s="541" t="s">
        <v>169</v>
      </c>
      <c r="B13" s="542"/>
      <c r="C13" s="543"/>
      <c r="D13" s="544"/>
      <c r="E13" s="545" t="s">
        <v>170</v>
      </c>
      <c r="F13" s="546" t="s">
        <v>171</v>
      </c>
      <c r="G13" s="546" t="s">
        <v>172</v>
      </c>
      <c r="H13" s="547" t="s">
        <v>169</v>
      </c>
      <c r="I13" s="548" t="s">
        <v>162</v>
      </c>
      <c r="J13" s="515" t="s">
        <v>48</v>
      </c>
    </row>
    <row r="14" spans="1:10" ht="14.4" thickBot="1">
      <c r="A14" s="549"/>
      <c r="B14" s="550"/>
      <c r="C14" s="551"/>
      <c r="D14" s="552"/>
      <c r="E14" s="553"/>
      <c r="F14" s="554"/>
      <c r="G14" s="554"/>
      <c r="H14" s="555"/>
      <c r="I14" s="556"/>
      <c r="J14" s="523">
        <v>0</v>
      </c>
    </row>
    <row r="15" spans="1:10" ht="13.8">
      <c r="A15" s="557" t="s">
        <v>173</v>
      </c>
      <c r="B15" s="558"/>
      <c r="C15" s="559"/>
      <c r="D15" s="560" t="s">
        <v>174</v>
      </c>
      <c r="E15" s="561" t="s">
        <v>175</v>
      </c>
      <c r="F15" s="562" t="s">
        <v>158</v>
      </c>
      <c r="G15" s="563" t="s">
        <v>176</v>
      </c>
      <c r="H15" s="564" t="s">
        <v>177</v>
      </c>
      <c r="I15" s="565" t="s">
        <v>162</v>
      </c>
      <c r="J15" s="515" t="s">
        <v>48</v>
      </c>
    </row>
    <row r="16" spans="1:10" ht="14.4" thickBot="1">
      <c r="A16" s="566"/>
      <c r="B16" s="567"/>
      <c r="C16" s="568"/>
      <c r="D16" s="569"/>
      <c r="E16" s="570"/>
      <c r="F16" s="571"/>
      <c r="G16" s="572"/>
      <c r="H16" s="573">
        <v>0</v>
      </c>
      <c r="I16" s="574"/>
      <c r="J16" s="523"/>
    </row>
    <row r="17" spans="1:10" ht="13.8">
      <c r="A17" s="575" t="s">
        <v>178</v>
      </c>
      <c r="B17" s="576"/>
      <c r="C17" s="577"/>
      <c r="D17" s="577"/>
      <c r="E17" s="578" t="s">
        <v>179</v>
      </c>
      <c r="F17" s="579" t="s">
        <v>180</v>
      </c>
      <c r="G17" s="580" t="s">
        <v>181</v>
      </c>
      <c r="H17" s="581" t="s">
        <v>158</v>
      </c>
      <c r="I17" s="582" t="s">
        <v>162</v>
      </c>
      <c r="J17" s="515" t="s">
        <v>48</v>
      </c>
    </row>
    <row r="18" spans="1:10" ht="14.4" thickBot="1">
      <c r="A18" s="583"/>
      <c r="B18" s="584"/>
      <c r="C18" s="585"/>
      <c r="D18" s="585"/>
      <c r="E18" s="586"/>
      <c r="F18" s="587"/>
      <c r="G18" s="588"/>
      <c r="H18" s="589"/>
      <c r="I18" s="590"/>
      <c r="J18" s="523"/>
    </row>
    <row r="19" spans="1:10" ht="13.8">
      <c r="A19" s="480"/>
      <c r="B19" s="480"/>
      <c r="C19" s="591"/>
      <c r="D19" s="591"/>
      <c r="E19" s="591"/>
      <c r="F19" s="591"/>
      <c r="G19" s="591"/>
      <c r="H19" s="591"/>
      <c r="I19" s="592" t="s">
        <v>158</v>
      </c>
      <c r="J19" s="593"/>
    </row>
    <row r="20" spans="1:10" ht="14.4" thickBot="1">
      <c r="A20" s="480"/>
      <c r="B20" s="480"/>
      <c r="C20" s="591"/>
      <c r="D20" s="591"/>
      <c r="E20" s="591"/>
      <c r="F20" s="591"/>
      <c r="G20" s="591"/>
      <c r="H20" s="591"/>
      <c r="I20" s="594"/>
      <c r="J20" s="594"/>
    </row>
    <row r="21" spans="1:10">
      <c r="A21" s="138"/>
      <c r="B21" s="138"/>
      <c r="C21" s="139"/>
      <c r="D21" s="139"/>
      <c r="E21" s="139"/>
      <c r="F21" s="139"/>
      <c r="G21" s="139"/>
      <c r="H21" s="139"/>
      <c r="I21" s="139"/>
      <c r="J21" s="139"/>
    </row>
  </sheetData>
  <mergeCells count="15">
    <mergeCell ref="A17:B18"/>
    <mergeCell ref="I19:I20"/>
    <mergeCell ref="J19:J20"/>
    <mergeCell ref="A11:B12"/>
    <mergeCell ref="C11:D12"/>
    <mergeCell ref="A13:B14"/>
    <mergeCell ref="C13:D14"/>
    <mergeCell ref="A15:B16"/>
    <mergeCell ref="C15:C16"/>
    <mergeCell ref="A1:J2"/>
    <mergeCell ref="A5:B6"/>
    <mergeCell ref="A7:B8"/>
    <mergeCell ref="C7:G8"/>
    <mergeCell ref="A9:B10"/>
    <mergeCell ref="C9:E10"/>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9A99-42D5-4FE9-B1CB-5F1D1DD56F1B}">
  <dimension ref="A2:N9"/>
  <sheetViews>
    <sheetView workbookViewId="0">
      <selection activeCell="A11" sqref="A11"/>
    </sheetView>
  </sheetViews>
  <sheetFormatPr baseColWidth="10" defaultRowHeight="13.2"/>
  <sheetData>
    <row r="2" spans="1:14" ht="15.6">
      <c r="G2" s="478" t="s">
        <v>273</v>
      </c>
    </row>
    <row r="4" spans="1:14">
      <c r="A4" s="479" t="s">
        <v>274</v>
      </c>
      <c r="B4" s="479"/>
      <c r="C4" s="479"/>
      <c r="D4" s="479"/>
      <c r="E4" s="479"/>
      <c r="F4" s="479"/>
      <c r="G4" s="479"/>
      <c r="H4" s="479"/>
      <c r="I4" s="479"/>
      <c r="J4" s="479"/>
      <c r="K4" s="479"/>
      <c r="L4" s="479"/>
      <c r="M4" s="479"/>
      <c r="N4" s="479"/>
    </row>
    <row r="5" spans="1:14">
      <c r="A5" s="479"/>
      <c r="B5" s="479"/>
      <c r="C5" s="479"/>
      <c r="D5" s="479"/>
      <c r="E5" s="479"/>
      <c r="F5" s="479"/>
      <c r="G5" s="479"/>
      <c r="H5" s="479"/>
      <c r="I5" s="479"/>
      <c r="J5" s="479"/>
      <c r="K5" s="479"/>
      <c r="L5" s="479"/>
      <c r="M5" s="479"/>
      <c r="N5" s="479"/>
    </row>
    <row r="6" spans="1:14">
      <c r="A6" s="479"/>
      <c r="B6" s="479"/>
      <c r="C6" s="479"/>
      <c r="D6" s="479"/>
      <c r="E6" s="479"/>
      <c r="F6" s="479"/>
      <c r="G6" s="479"/>
      <c r="H6" s="479"/>
      <c r="I6" s="479"/>
      <c r="J6" s="479"/>
      <c r="K6" s="479"/>
      <c r="L6" s="479"/>
      <c r="M6" s="479"/>
      <c r="N6" s="479"/>
    </row>
    <row r="7" spans="1:14">
      <c r="A7" s="285"/>
      <c r="B7" s="285"/>
      <c r="C7" s="285"/>
      <c r="D7" s="285"/>
      <c r="E7" s="285"/>
      <c r="F7" s="285"/>
      <c r="G7" s="285"/>
      <c r="H7" s="285"/>
      <c r="I7" s="285"/>
      <c r="J7" s="285"/>
      <c r="K7" s="285"/>
      <c r="L7" s="285"/>
      <c r="M7" s="285"/>
      <c r="N7" s="285"/>
    </row>
    <row r="8" spans="1:14">
      <c r="A8" s="285"/>
      <c r="B8" s="285"/>
      <c r="C8" s="285"/>
      <c r="D8" s="285"/>
      <c r="E8" s="285"/>
      <c r="F8" s="285"/>
      <c r="G8" s="285"/>
      <c r="H8" s="285"/>
      <c r="I8" s="285"/>
      <c r="J8" s="285"/>
      <c r="K8" s="285"/>
      <c r="L8" s="285"/>
      <c r="M8" s="285"/>
      <c r="N8" s="285"/>
    </row>
    <row r="9" spans="1:14" ht="13.8">
      <c r="A9" s="596" t="s">
        <v>275</v>
      </c>
    </row>
  </sheetData>
  <mergeCells count="1">
    <mergeCell ref="A4:N8"/>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0AC3E-FBD4-4258-812E-34DEF31F3EAA}">
  <dimension ref="A1"/>
  <sheetViews>
    <sheetView workbookViewId="0"/>
  </sheetViews>
  <sheetFormatPr baseColWidth="10" defaultRowHeight="13.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Kalkulation allg.</vt:lpstr>
      <vt:lpstr>Anmerkungen  Durchschnittswerte</vt:lpstr>
      <vt:lpstr>Fahrschulkalkulation</vt:lpstr>
      <vt:lpstr>Gemeinkosten</vt:lpstr>
      <vt:lpstr>asynchrone Kosten</vt:lpstr>
      <vt:lpstr>Tabelle2</vt:lpstr>
      <vt:lpstr>'Kalkulation allg.'!Druckbereich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Dahms Kerstin</dc:creator>
  <cp:lastModifiedBy>Weimer, Bernd</cp:lastModifiedBy>
  <cp:lastPrinted>2019-10-14T10:20:14Z</cp:lastPrinted>
  <dcterms:created xsi:type="dcterms:W3CDTF">2016-02-18T08:40:19Z</dcterms:created>
  <dcterms:modified xsi:type="dcterms:W3CDTF">2025-10-09T11:08:39Z</dcterms:modified>
</cp:coreProperties>
</file>